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antwerpen-my.sharepoint.com/personal/avienne_ad_ua_ac_be/Documents/labexp 1 (start nov 2020)/earthworm paper/zenodo/"/>
    </mc:Choice>
  </mc:AlternateContent>
  <xr:revisionPtr revIDLastSave="0" documentId="8_{86330390-3AB8-45A1-96BD-128B2F4B21D9}" xr6:coauthVersionLast="47" xr6:coauthVersionMax="47" xr10:uidLastSave="{00000000-0000-0000-0000-000000000000}"/>
  <bookViews>
    <workbookView xWindow="-108" yWindow="-108" windowWidth="23256" windowHeight="12576" activeTab="2" xr2:uid="{1914CE4F-065C-4F4C-8199-7625BDAFC7AA}"/>
  </bookViews>
  <sheets>
    <sheet name="raw" sheetId="1" r:id="rId1"/>
    <sheet name="CO2cumul" sheetId="2" r:id="rId2"/>
    <sheet name="CO2cumultonha_densityTcorrected" sheetId="3" r:id="rId3"/>
  </sheets>
  <externalReferences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3" l="1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F19" i="3" s="1"/>
  <c r="E20" i="3"/>
  <c r="E21" i="3"/>
  <c r="E22" i="3"/>
  <c r="E23" i="3"/>
  <c r="E24" i="3"/>
  <c r="E25" i="3"/>
  <c r="E26" i="3"/>
  <c r="E27" i="3"/>
  <c r="F27" i="3" s="1"/>
  <c r="E28" i="3"/>
  <c r="E29" i="3"/>
  <c r="E30" i="3"/>
  <c r="E31" i="3"/>
  <c r="E32" i="3"/>
  <c r="E33" i="3"/>
  <c r="E34" i="3"/>
  <c r="E35" i="3"/>
  <c r="F35" i="3" s="1"/>
  <c r="E36" i="3"/>
  <c r="E37" i="3"/>
  <c r="E38" i="3"/>
  <c r="E39" i="3"/>
  <c r="E40" i="3"/>
  <c r="E41" i="3"/>
  <c r="E42" i="3"/>
  <c r="E43" i="3"/>
  <c r="F43" i="3" s="1"/>
  <c r="E44" i="3"/>
  <c r="E45" i="3"/>
  <c r="E46" i="3"/>
  <c r="E47" i="3"/>
  <c r="E48" i="3"/>
  <c r="E49" i="3"/>
  <c r="E50" i="3"/>
  <c r="E51" i="3"/>
  <c r="F51" i="3" s="1"/>
  <c r="E52" i="3"/>
  <c r="E53" i="3"/>
  <c r="E54" i="3"/>
  <c r="E55" i="3"/>
  <c r="E56" i="3"/>
  <c r="E57" i="3"/>
  <c r="E58" i="3"/>
  <c r="E59" i="3"/>
  <c r="F59" i="3" s="1"/>
  <c r="E60" i="3"/>
  <c r="E61" i="3"/>
  <c r="E62" i="3"/>
  <c r="E63" i="3"/>
  <c r="E64" i="3"/>
  <c r="E65" i="3"/>
  <c r="E66" i="3"/>
  <c r="E67" i="3"/>
  <c r="F67" i="3" s="1"/>
  <c r="G67" i="3" s="1"/>
  <c r="H67" i="3" s="1"/>
  <c r="I67" i="3" s="1"/>
  <c r="E68" i="3"/>
  <c r="E69" i="3"/>
  <c r="E70" i="3"/>
  <c r="E71" i="3"/>
  <c r="E72" i="3"/>
  <c r="E73" i="3"/>
  <c r="E74" i="3"/>
  <c r="E75" i="3"/>
  <c r="F75" i="3" s="1"/>
  <c r="E76" i="3"/>
  <c r="E77" i="3"/>
  <c r="E78" i="3"/>
  <c r="E79" i="3"/>
  <c r="E80" i="3"/>
  <c r="E81" i="3"/>
  <c r="E82" i="3"/>
  <c r="E83" i="3"/>
  <c r="E84" i="3"/>
  <c r="E85" i="3"/>
  <c r="E86" i="3"/>
  <c r="E87" i="3"/>
  <c r="E88" i="3"/>
  <c r="E89" i="3"/>
  <c r="E90" i="3"/>
  <c r="E91" i="3"/>
  <c r="F91" i="3" s="1"/>
  <c r="E92" i="3"/>
  <c r="E93" i="3"/>
  <c r="E94" i="3"/>
  <c r="E95" i="3"/>
  <c r="E96" i="3"/>
  <c r="E97" i="3"/>
  <c r="E98" i="3"/>
  <c r="E99" i="3"/>
  <c r="F99" i="3" s="1"/>
  <c r="E100" i="3"/>
  <c r="E101" i="3"/>
  <c r="E102" i="3"/>
  <c r="E103" i="3"/>
  <c r="E104" i="3"/>
  <c r="E105" i="3"/>
  <c r="E106" i="3"/>
  <c r="E107" i="3"/>
  <c r="F107" i="3" s="1"/>
  <c r="E108" i="3"/>
  <c r="E109" i="3"/>
  <c r="E110" i="3"/>
  <c r="E111" i="3"/>
  <c r="E112" i="3"/>
  <c r="E113" i="3"/>
  <c r="E114" i="3"/>
  <c r="E115" i="3"/>
  <c r="F115" i="3" s="1"/>
  <c r="E116" i="3"/>
  <c r="E117" i="3"/>
  <c r="E118" i="3"/>
  <c r="E119" i="3"/>
  <c r="E120" i="3"/>
  <c r="E121" i="3"/>
  <c r="E122" i="3"/>
  <c r="E123" i="3"/>
  <c r="F123" i="3" s="1"/>
  <c r="E124" i="3"/>
  <c r="E125" i="3"/>
  <c r="E126" i="3"/>
  <c r="E127" i="3"/>
  <c r="E128" i="3"/>
  <c r="E129" i="3"/>
  <c r="E130" i="3"/>
  <c r="E131" i="3"/>
  <c r="F131" i="3" s="1"/>
  <c r="E132" i="3"/>
  <c r="E133" i="3"/>
  <c r="E134" i="3"/>
  <c r="E135" i="3"/>
  <c r="E136" i="3"/>
  <c r="E137" i="3"/>
  <c r="E138" i="3"/>
  <c r="E139" i="3"/>
  <c r="F139" i="3" s="1"/>
  <c r="E140" i="3"/>
  <c r="E141" i="3"/>
  <c r="E142" i="3"/>
  <c r="E143" i="3"/>
  <c r="E144" i="3"/>
  <c r="E145" i="3"/>
  <c r="E146" i="3"/>
  <c r="E147" i="3"/>
  <c r="E148" i="3"/>
  <c r="E149" i="3"/>
  <c r="E150" i="3"/>
  <c r="E151" i="3"/>
  <c r="E152" i="3"/>
  <c r="E153" i="3"/>
  <c r="E154" i="3"/>
  <c r="E155" i="3"/>
  <c r="F155" i="3" s="1"/>
  <c r="E156" i="3"/>
  <c r="E157" i="3"/>
  <c r="E158" i="3"/>
  <c r="E159" i="3"/>
  <c r="E160" i="3"/>
  <c r="E161" i="3"/>
  <c r="E162" i="3"/>
  <c r="E163" i="3"/>
  <c r="F163" i="3" s="1"/>
  <c r="E164" i="3"/>
  <c r="E165" i="3"/>
  <c r="E166" i="3"/>
  <c r="E167" i="3"/>
  <c r="E168" i="3"/>
  <c r="E169" i="3"/>
  <c r="E170" i="3"/>
  <c r="E171" i="3"/>
  <c r="F171" i="3" s="1"/>
  <c r="G171" i="3" s="1"/>
  <c r="E172" i="3"/>
  <c r="E173" i="3"/>
  <c r="E174" i="3"/>
  <c r="E175" i="3"/>
  <c r="E176" i="3"/>
  <c r="E177" i="3"/>
  <c r="E178" i="3"/>
  <c r="E179" i="3"/>
  <c r="F179" i="3" s="1"/>
  <c r="E180" i="3"/>
  <c r="E181" i="3"/>
  <c r="E182" i="3"/>
  <c r="E183" i="3"/>
  <c r="E184" i="3"/>
  <c r="E185" i="3"/>
  <c r="E186" i="3"/>
  <c r="E187" i="3"/>
  <c r="F187" i="3" s="1"/>
  <c r="E188" i="3"/>
  <c r="E189" i="3"/>
  <c r="E190" i="3"/>
  <c r="E191" i="3"/>
  <c r="E192" i="3"/>
  <c r="E193" i="3"/>
  <c r="E194" i="3"/>
  <c r="E195" i="3"/>
  <c r="F195" i="3" s="1"/>
  <c r="E196" i="3"/>
  <c r="E197" i="3"/>
  <c r="E198" i="3"/>
  <c r="E199" i="3"/>
  <c r="E200" i="3"/>
  <c r="E201" i="3"/>
  <c r="E202" i="3"/>
  <c r="E203" i="3"/>
  <c r="F203" i="3" s="1"/>
  <c r="E204" i="3"/>
  <c r="E205" i="3"/>
  <c r="E206" i="3"/>
  <c r="E207" i="3"/>
  <c r="E208" i="3"/>
  <c r="E209" i="3"/>
  <c r="E210" i="3"/>
  <c r="E211" i="3"/>
  <c r="F211" i="3" s="1"/>
  <c r="E212" i="3"/>
  <c r="E213" i="3"/>
  <c r="E214" i="3"/>
  <c r="E215" i="3"/>
  <c r="E216" i="3"/>
  <c r="E217" i="3"/>
  <c r="E218" i="3"/>
  <c r="E219" i="3"/>
  <c r="F219" i="3" s="1"/>
  <c r="E220" i="3"/>
  <c r="E221" i="3"/>
  <c r="E222" i="3"/>
  <c r="E223" i="3"/>
  <c r="E224" i="3"/>
  <c r="E225" i="3"/>
  <c r="E226" i="3"/>
  <c r="E227" i="3"/>
  <c r="F227" i="3" s="1"/>
  <c r="E228" i="3"/>
  <c r="E229" i="3"/>
  <c r="E230" i="3"/>
  <c r="E231" i="3"/>
  <c r="E232" i="3"/>
  <c r="E233" i="3"/>
  <c r="E234" i="3"/>
  <c r="E235" i="3"/>
  <c r="F235" i="3" s="1"/>
  <c r="E236" i="3"/>
  <c r="E237" i="3"/>
  <c r="E238" i="3"/>
  <c r="E239" i="3"/>
  <c r="E240" i="3"/>
  <c r="E241" i="3"/>
  <c r="E242" i="3"/>
  <c r="E243" i="3"/>
  <c r="E244" i="3"/>
  <c r="E245" i="3"/>
  <c r="E246" i="3"/>
  <c r="E247" i="3"/>
  <c r="E248" i="3"/>
  <c r="E249" i="3"/>
  <c r="E250" i="3"/>
  <c r="E251" i="3"/>
  <c r="F251" i="3" s="1"/>
  <c r="E252" i="3"/>
  <c r="E253" i="3"/>
  <c r="E254" i="3"/>
  <c r="E255" i="3"/>
  <c r="E256" i="3"/>
  <c r="E257" i="3"/>
  <c r="E258" i="3"/>
  <c r="E259" i="3"/>
  <c r="F259" i="3" s="1"/>
  <c r="E260" i="3"/>
  <c r="E261" i="3"/>
  <c r="E262" i="3"/>
  <c r="E263" i="3"/>
  <c r="E264" i="3"/>
  <c r="E265" i="3"/>
  <c r="E266" i="3"/>
  <c r="E267" i="3"/>
  <c r="F267" i="3" s="1"/>
  <c r="E268" i="3"/>
  <c r="E269" i="3"/>
  <c r="E270" i="3"/>
  <c r="E271" i="3"/>
  <c r="E272" i="3"/>
  <c r="E273" i="3"/>
  <c r="E274" i="3"/>
  <c r="E275" i="3"/>
  <c r="F275" i="3" s="1"/>
  <c r="E276" i="3"/>
  <c r="E277" i="3"/>
  <c r="E278" i="3"/>
  <c r="E279" i="3"/>
  <c r="E280" i="3"/>
  <c r="E281" i="3"/>
  <c r="E282" i="3"/>
  <c r="E283" i="3"/>
  <c r="F283" i="3" s="1"/>
  <c r="E284" i="3"/>
  <c r="E285" i="3"/>
  <c r="E286" i="3"/>
  <c r="E287" i="3"/>
  <c r="E288" i="3"/>
  <c r="E289" i="3"/>
  <c r="E290" i="3"/>
  <c r="E291" i="3"/>
  <c r="F291" i="3" s="1"/>
  <c r="G291" i="3" s="1"/>
  <c r="H291" i="3" s="1"/>
  <c r="I291" i="3" s="1"/>
  <c r="E292" i="3"/>
  <c r="E293" i="3"/>
  <c r="E294" i="3"/>
  <c r="E295" i="3"/>
  <c r="E296" i="3"/>
  <c r="E297" i="3"/>
  <c r="E298" i="3"/>
  <c r="E299" i="3"/>
  <c r="F299" i="3" s="1"/>
  <c r="E300" i="3"/>
  <c r="E301" i="3"/>
  <c r="E302" i="3"/>
  <c r="E303" i="3"/>
  <c r="E304" i="3"/>
  <c r="E305" i="3"/>
  <c r="E306" i="3"/>
  <c r="E307" i="3"/>
  <c r="F307" i="3" s="1"/>
  <c r="E308" i="3"/>
  <c r="E309" i="3"/>
  <c r="E310" i="3"/>
  <c r="E311" i="3"/>
  <c r="E312" i="3"/>
  <c r="E313" i="3"/>
  <c r="E314" i="3"/>
  <c r="E315" i="3"/>
  <c r="F315" i="3" s="1"/>
  <c r="E316" i="3"/>
  <c r="E317" i="3"/>
  <c r="E318" i="3"/>
  <c r="E319" i="3"/>
  <c r="E320" i="3"/>
  <c r="E321" i="3"/>
  <c r="E322" i="3"/>
  <c r="E323" i="3"/>
  <c r="E324" i="3"/>
  <c r="E325" i="3"/>
  <c r="E326" i="3"/>
  <c r="E327" i="3"/>
  <c r="E328" i="3"/>
  <c r="E329" i="3"/>
  <c r="E330" i="3"/>
  <c r="E331" i="3"/>
  <c r="F331" i="3" s="1"/>
  <c r="E332" i="3"/>
  <c r="E333" i="3"/>
  <c r="E334" i="3"/>
  <c r="E335" i="3"/>
  <c r="E336" i="3"/>
  <c r="E337" i="3"/>
  <c r="E338" i="3"/>
  <c r="E339" i="3"/>
  <c r="F339" i="3" s="1"/>
  <c r="E340" i="3"/>
  <c r="E341" i="3"/>
  <c r="E342" i="3"/>
  <c r="E343" i="3"/>
  <c r="E344" i="3"/>
  <c r="E345" i="3"/>
  <c r="E346" i="3"/>
  <c r="E347" i="3"/>
  <c r="F347" i="3" s="1"/>
  <c r="E348" i="3"/>
  <c r="E349" i="3"/>
  <c r="E350" i="3"/>
  <c r="E351" i="3"/>
  <c r="E352" i="3"/>
  <c r="E353" i="3"/>
  <c r="E354" i="3"/>
  <c r="E355" i="3"/>
  <c r="F355" i="3" s="1"/>
  <c r="E356" i="3"/>
  <c r="E357" i="3"/>
  <c r="E358" i="3"/>
  <c r="E359" i="3"/>
  <c r="E360" i="3"/>
  <c r="E361" i="3"/>
  <c r="E362" i="3"/>
  <c r="E363" i="3"/>
  <c r="F363" i="3" s="1"/>
  <c r="E364" i="3"/>
  <c r="E365" i="3"/>
  <c r="E366" i="3"/>
  <c r="E367" i="3"/>
  <c r="E368" i="3"/>
  <c r="E369" i="3"/>
  <c r="E370" i="3"/>
  <c r="E371" i="3"/>
  <c r="E372" i="3"/>
  <c r="E373" i="3"/>
  <c r="E374" i="3"/>
  <c r="E375" i="3"/>
  <c r="E376" i="3"/>
  <c r="E377" i="3"/>
  <c r="E378" i="3"/>
  <c r="E379" i="3"/>
  <c r="E380" i="3"/>
  <c r="E381" i="3"/>
  <c r="E382" i="3"/>
  <c r="E383" i="3"/>
  <c r="E384" i="3"/>
  <c r="E385" i="3"/>
  <c r="E386" i="3"/>
  <c r="E387" i="3"/>
  <c r="F387" i="3" s="1"/>
  <c r="E388" i="3"/>
  <c r="E389" i="3"/>
  <c r="E390" i="3"/>
  <c r="E391" i="3"/>
  <c r="E392" i="3"/>
  <c r="E393" i="3"/>
  <c r="E394" i="3"/>
  <c r="E395" i="3"/>
  <c r="F395" i="3" s="1"/>
  <c r="E396" i="3"/>
  <c r="E397" i="3"/>
  <c r="E398" i="3"/>
  <c r="E399" i="3"/>
  <c r="E400" i="3"/>
  <c r="E401" i="3"/>
  <c r="E402" i="3"/>
  <c r="E403" i="3"/>
  <c r="F403" i="3" s="1"/>
  <c r="E404" i="3"/>
  <c r="E405" i="3"/>
  <c r="E406" i="3"/>
  <c r="E407" i="3"/>
  <c r="E408" i="3"/>
  <c r="E409" i="3"/>
  <c r="E410" i="3"/>
  <c r="E411" i="3"/>
  <c r="F411" i="3" s="1"/>
  <c r="E412" i="3"/>
  <c r="E413" i="3"/>
  <c r="E414" i="3"/>
  <c r="E415" i="3"/>
  <c r="E416" i="3"/>
  <c r="E417" i="3"/>
  <c r="E418" i="3"/>
  <c r="E419" i="3"/>
  <c r="F419" i="3" s="1"/>
  <c r="E420" i="3"/>
  <c r="E421" i="3"/>
  <c r="E422" i="3"/>
  <c r="E423" i="3"/>
  <c r="E424" i="3"/>
  <c r="E425" i="3"/>
  <c r="E426" i="3"/>
  <c r="E427" i="3"/>
  <c r="F427" i="3" s="1"/>
  <c r="E428" i="3"/>
  <c r="E429" i="3"/>
  <c r="E430" i="3"/>
  <c r="E431" i="3"/>
  <c r="E432" i="3"/>
  <c r="E433" i="3"/>
  <c r="E434" i="3"/>
  <c r="E435" i="3"/>
  <c r="F435" i="3" s="1"/>
  <c r="E436" i="3"/>
  <c r="E437" i="3"/>
  <c r="E438" i="3"/>
  <c r="E439" i="3"/>
  <c r="E440" i="3"/>
  <c r="E441" i="3"/>
  <c r="E442" i="3"/>
  <c r="E443" i="3"/>
  <c r="F443" i="3" s="1"/>
  <c r="E444" i="3"/>
  <c r="E445" i="3"/>
  <c r="E446" i="3"/>
  <c r="E447" i="3"/>
  <c r="E448" i="3"/>
  <c r="E449" i="3"/>
  <c r="E450" i="3"/>
  <c r="E451" i="3"/>
  <c r="F451" i="3" s="1"/>
  <c r="E452" i="3"/>
  <c r="E453" i="3"/>
  <c r="E454" i="3"/>
  <c r="E455" i="3"/>
  <c r="E456" i="3"/>
  <c r="E457" i="3"/>
  <c r="E458" i="3"/>
  <c r="E459" i="3"/>
  <c r="F459" i="3" s="1"/>
  <c r="E460" i="3"/>
  <c r="E461" i="3"/>
  <c r="E462" i="3"/>
  <c r="E463" i="3"/>
  <c r="E464" i="3"/>
  <c r="E465" i="3"/>
  <c r="E466" i="3"/>
  <c r="E467" i="3"/>
  <c r="F467" i="3" s="1"/>
  <c r="G467" i="3" s="1"/>
  <c r="H467" i="3" s="1"/>
  <c r="I467" i="3" s="1"/>
  <c r="E468" i="3"/>
  <c r="E469" i="3"/>
  <c r="E470" i="3"/>
  <c r="E471" i="3"/>
  <c r="E472" i="3"/>
  <c r="E473" i="3"/>
  <c r="E474" i="3"/>
  <c r="E475" i="3"/>
  <c r="F475" i="3" s="1"/>
  <c r="E476" i="3"/>
  <c r="E477" i="3"/>
  <c r="E478" i="3"/>
  <c r="E479" i="3"/>
  <c r="E480" i="3"/>
  <c r="E481" i="3"/>
  <c r="E3" i="3"/>
  <c r="E2" i="3"/>
  <c r="F18" i="3"/>
  <c r="F26" i="3"/>
  <c r="F34" i="3"/>
  <c r="F42" i="3"/>
  <c r="F50" i="3"/>
  <c r="F58" i="3"/>
  <c r="F66" i="3"/>
  <c r="F82" i="3"/>
  <c r="F90" i="3"/>
  <c r="F98" i="3"/>
  <c r="F106" i="3"/>
  <c r="F114" i="3"/>
  <c r="F122" i="3"/>
  <c r="F130" i="3"/>
  <c r="F146" i="3"/>
  <c r="F154" i="3"/>
  <c r="F162" i="3"/>
  <c r="F170" i="3"/>
  <c r="F178" i="3"/>
  <c r="F186" i="3"/>
  <c r="G186" i="3" s="1"/>
  <c r="H186" i="3" s="1"/>
  <c r="I186" i="3" s="1"/>
  <c r="F194" i="3"/>
  <c r="F207" i="3"/>
  <c r="F210" i="3"/>
  <c r="F218" i="3"/>
  <c r="F226" i="3"/>
  <c r="F228" i="3"/>
  <c r="F234" i="3"/>
  <c r="F236" i="3"/>
  <c r="F240" i="3"/>
  <c r="F242" i="3"/>
  <c r="F244" i="3"/>
  <c r="F248" i="3"/>
  <c r="F250" i="3"/>
  <c r="F255" i="3"/>
  <c r="F258" i="3"/>
  <c r="F264" i="3"/>
  <c r="F266" i="3"/>
  <c r="F271" i="3"/>
  <c r="F279" i="3"/>
  <c r="F282" i="3"/>
  <c r="F290" i="3"/>
  <c r="F292" i="3"/>
  <c r="F296" i="3"/>
  <c r="F298" i="3"/>
  <c r="F306" i="3"/>
  <c r="G306" i="3" s="1"/>
  <c r="H306" i="3" s="1"/>
  <c r="I306" i="3" s="1"/>
  <c r="F311" i="3"/>
  <c r="F314" i="3"/>
  <c r="F319" i="3"/>
  <c r="F322" i="3"/>
  <c r="F323" i="3"/>
  <c r="F327" i="3"/>
  <c r="F330" i="3"/>
  <c r="F332" i="3"/>
  <c r="F336" i="3"/>
  <c r="G336" i="3" s="1"/>
  <c r="H336" i="3" s="1"/>
  <c r="I336" i="3" s="1"/>
  <c r="F338" i="3"/>
  <c r="F346" i="3"/>
  <c r="F348" i="3"/>
  <c r="F354" i="3"/>
  <c r="F359" i="3"/>
  <c r="F362" i="3"/>
  <c r="F364" i="3"/>
  <c r="F368" i="3"/>
  <c r="F370" i="3"/>
  <c r="F371" i="3"/>
  <c r="F378" i="3"/>
  <c r="F380" i="3"/>
  <c r="G380" i="3" s="1"/>
  <c r="H380" i="3" s="1"/>
  <c r="I380" i="3" s="1"/>
  <c r="F384" i="3"/>
  <c r="F386" i="3"/>
  <c r="F391" i="3"/>
  <c r="F394" i="3"/>
  <c r="F402" i="3"/>
  <c r="G402" i="3" s="1"/>
  <c r="H402" i="3" s="1"/>
  <c r="I402" i="3" s="1"/>
  <c r="F410" i="3"/>
  <c r="F412" i="3"/>
  <c r="F418" i="3"/>
  <c r="F423" i="3"/>
  <c r="F426" i="3"/>
  <c r="F428" i="3"/>
  <c r="F432" i="3"/>
  <c r="F434" i="3"/>
  <c r="F439" i="3"/>
  <c r="F442" i="3"/>
  <c r="F450" i="3"/>
  <c r="F452" i="3"/>
  <c r="G452" i="3" s="1"/>
  <c r="F456" i="3"/>
  <c r="F458" i="3"/>
  <c r="F466" i="3"/>
  <c r="F471" i="3"/>
  <c r="F474" i="3"/>
  <c r="F476" i="3"/>
  <c r="F479" i="3"/>
  <c r="F10" i="3"/>
  <c r="F74" i="3"/>
  <c r="F138" i="3"/>
  <c r="F202" i="3"/>
  <c r="F274" i="3"/>
  <c r="F334" i="3"/>
  <c r="F342" i="3"/>
  <c r="F350" i="3"/>
  <c r="F358" i="3"/>
  <c r="G358" i="3" s="1"/>
  <c r="H358" i="3" s="1"/>
  <c r="I358" i="3" s="1"/>
  <c r="F366" i="3"/>
  <c r="F374" i="3"/>
  <c r="F382" i="3"/>
  <c r="F390" i="3"/>
  <c r="F398" i="3"/>
  <c r="F406" i="3"/>
  <c r="F414" i="3"/>
  <c r="F422" i="3"/>
  <c r="G422" i="3" s="1"/>
  <c r="H422" i="3" s="1"/>
  <c r="I422" i="3" s="1"/>
  <c r="F430" i="3"/>
  <c r="F470" i="3"/>
  <c r="F478" i="3"/>
  <c r="F481" i="3"/>
  <c r="D481" i="3"/>
  <c r="F480" i="3"/>
  <c r="D480" i="3"/>
  <c r="D479" i="3"/>
  <c r="D478" i="3"/>
  <c r="F477" i="3"/>
  <c r="D477" i="3"/>
  <c r="D476" i="3"/>
  <c r="D475" i="3"/>
  <c r="D474" i="3"/>
  <c r="F473" i="3"/>
  <c r="D473" i="3"/>
  <c r="F472" i="3"/>
  <c r="D472" i="3"/>
  <c r="D471" i="3"/>
  <c r="D470" i="3"/>
  <c r="F469" i="3"/>
  <c r="D469" i="3"/>
  <c r="F468" i="3"/>
  <c r="D468" i="3"/>
  <c r="D467" i="3"/>
  <c r="D466" i="3"/>
  <c r="F465" i="3"/>
  <c r="D465" i="3"/>
  <c r="F464" i="3"/>
  <c r="D464" i="3"/>
  <c r="F463" i="3"/>
  <c r="D463" i="3"/>
  <c r="F462" i="3"/>
  <c r="D462" i="3"/>
  <c r="F461" i="3"/>
  <c r="D461" i="3"/>
  <c r="F460" i="3"/>
  <c r="D460" i="3"/>
  <c r="D459" i="3"/>
  <c r="D458" i="3"/>
  <c r="F457" i="3"/>
  <c r="D457" i="3"/>
  <c r="D456" i="3"/>
  <c r="F455" i="3"/>
  <c r="D455" i="3"/>
  <c r="F454" i="3"/>
  <c r="D454" i="3"/>
  <c r="F453" i="3"/>
  <c r="D453" i="3"/>
  <c r="D452" i="3"/>
  <c r="D451" i="3"/>
  <c r="D450" i="3"/>
  <c r="F449" i="3"/>
  <c r="D449" i="3"/>
  <c r="F448" i="3"/>
  <c r="D448" i="3"/>
  <c r="F447" i="3"/>
  <c r="D447" i="3"/>
  <c r="F446" i="3"/>
  <c r="D446" i="3"/>
  <c r="F445" i="3"/>
  <c r="D445" i="3"/>
  <c r="F444" i="3"/>
  <c r="D444" i="3"/>
  <c r="D443" i="3"/>
  <c r="D442" i="3"/>
  <c r="F441" i="3"/>
  <c r="D441" i="3"/>
  <c r="F440" i="3"/>
  <c r="D440" i="3"/>
  <c r="D439" i="3"/>
  <c r="F438" i="3"/>
  <c r="D438" i="3"/>
  <c r="F437" i="3"/>
  <c r="G437" i="3" s="1"/>
  <c r="H437" i="3" s="1"/>
  <c r="I437" i="3" s="1"/>
  <c r="D437" i="3"/>
  <c r="F436" i="3"/>
  <c r="D436" i="3"/>
  <c r="D435" i="3"/>
  <c r="D434" i="3"/>
  <c r="F433" i="3"/>
  <c r="D433" i="3"/>
  <c r="D432" i="3"/>
  <c r="F431" i="3"/>
  <c r="D431" i="3"/>
  <c r="D430" i="3"/>
  <c r="F429" i="3"/>
  <c r="D429" i="3"/>
  <c r="D428" i="3"/>
  <c r="D427" i="3"/>
  <c r="D426" i="3"/>
  <c r="F425" i="3"/>
  <c r="D425" i="3"/>
  <c r="F424" i="3"/>
  <c r="D424" i="3"/>
  <c r="D423" i="3"/>
  <c r="D422" i="3"/>
  <c r="F421" i="3"/>
  <c r="D421" i="3"/>
  <c r="F420" i="3"/>
  <c r="D420" i="3"/>
  <c r="D419" i="3"/>
  <c r="D418" i="3"/>
  <c r="F417" i="3"/>
  <c r="D417" i="3"/>
  <c r="F416" i="3"/>
  <c r="D416" i="3"/>
  <c r="F415" i="3"/>
  <c r="D415" i="3"/>
  <c r="D414" i="3"/>
  <c r="F413" i="3"/>
  <c r="D413" i="3"/>
  <c r="D412" i="3"/>
  <c r="D411" i="3"/>
  <c r="D410" i="3"/>
  <c r="F409" i="3"/>
  <c r="D409" i="3"/>
  <c r="F408" i="3"/>
  <c r="D408" i="3"/>
  <c r="F407" i="3"/>
  <c r="D407" i="3"/>
  <c r="D406" i="3"/>
  <c r="F405" i="3"/>
  <c r="D405" i="3"/>
  <c r="F404" i="3"/>
  <c r="D404" i="3"/>
  <c r="D403" i="3"/>
  <c r="D402" i="3"/>
  <c r="F401" i="3"/>
  <c r="G401" i="3" s="1"/>
  <c r="H401" i="3" s="1"/>
  <c r="I401" i="3" s="1"/>
  <c r="D401" i="3"/>
  <c r="D400" i="3"/>
  <c r="F399" i="3"/>
  <c r="D399" i="3"/>
  <c r="D398" i="3"/>
  <c r="F397" i="3"/>
  <c r="D397" i="3"/>
  <c r="F396" i="3"/>
  <c r="D396" i="3"/>
  <c r="D395" i="3"/>
  <c r="D394" i="3"/>
  <c r="F393" i="3"/>
  <c r="D393" i="3"/>
  <c r="F392" i="3"/>
  <c r="D392" i="3"/>
  <c r="D391" i="3"/>
  <c r="D390" i="3"/>
  <c r="F389" i="3"/>
  <c r="D389" i="3"/>
  <c r="F388" i="3"/>
  <c r="D388" i="3"/>
  <c r="D387" i="3"/>
  <c r="D386" i="3"/>
  <c r="F385" i="3"/>
  <c r="D385" i="3"/>
  <c r="D384" i="3"/>
  <c r="F383" i="3"/>
  <c r="D383" i="3"/>
  <c r="D382" i="3"/>
  <c r="F381" i="3"/>
  <c r="D381" i="3"/>
  <c r="D380" i="3"/>
  <c r="F379" i="3"/>
  <c r="D379" i="3"/>
  <c r="D378" i="3"/>
  <c r="F377" i="3"/>
  <c r="D377" i="3"/>
  <c r="F376" i="3"/>
  <c r="D376" i="3"/>
  <c r="F375" i="3"/>
  <c r="D375" i="3"/>
  <c r="D374" i="3"/>
  <c r="F373" i="3"/>
  <c r="D373" i="3"/>
  <c r="F372" i="3"/>
  <c r="D372" i="3"/>
  <c r="D371" i="3"/>
  <c r="D370" i="3"/>
  <c r="F369" i="3"/>
  <c r="D369" i="3"/>
  <c r="D368" i="3"/>
  <c r="F367" i="3"/>
  <c r="D367" i="3"/>
  <c r="D366" i="3"/>
  <c r="F365" i="3"/>
  <c r="D365" i="3"/>
  <c r="D364" i="3"/>
  <c r="D363" i="3"/>
  <c r="D362" i="3"/>
  <c r="F361" i="3"/>
  <c r="D361" i="3"/>
  <c r="F360" i="3"/>
  <c r="D360" i="3"/>
  <c r="D359" i="3"/>
  <c r="D358" i="3"/>
  <c r="F357" i="3"/>
  <c r="D357" i="3"/>
  <c r="F356" i="3"/>
  <c r="D356" i="3"/>
  <c r="D355" i="3"/>
  <c r="D354" i="3"/>
  <c r="F353" i="3"/>
  <c r="D353" i="3"/>
  <c r="F352" i="3"/>
  <c r="D352" i="3"/>
  <c r="F351" i="3"/>
  <c r="D351" i="3"/>
  <c r="D350" i="3"/>
  <c r="F349" i="3"/>
  <c r="D349" i="3"/>
  <c r="D348" i="3"/>
  <c r="D347" i="3"/>
  <c r="D346" i="3"/>
  <c r="F345" i="3"/>
  <c r="D345" i="3"/>
  <c r="F344" i="3"/>
  <c r="D344" i="3"/>
  <c r="F343" i="3"/>
  <c r="D343" i="3"/>
  <c r="D342" i="3"/>
  <c r="F341" i="3"/>
  <c r="D341" i="3"/>
  <c r="F340" i="3"/>
  <c r="D340" i="3"/>
  <c r="D339" i="3"/>
  <c r="D338" i="3"/>
  <c r="F337" i="3"/>
  <c r="D337" i="3"/>
  <c r="D336" i="3"/>
  <c r="F335" i="3"/>
  <c r="D335" i="3"/>
  <c r="D334" i="3"/>
  <c r="F333" i="3"/>
  <c r="D333" i="3"/>
  <c r="D332" i="3"/>
  <c r="D331" i="3"/>
  <c r="D330" i="3"/>
  <c r="F329" i="3"/>
  <c r="D329" i="3"/>
  <c r="F328" i="3"/>
  <c r="D328" i="3"/>
  <c r="D327" i="3"/>
  <c r="F326" i="3"/>
  <c r="D326" i="3"/>
  <c r="F325" i="3"/>
  <c r="D325" i="3"/>
  <c r="F324" i="3"/>
  <c r="D324" i="3"/>
  <c r="D323" i="3"/>
  <c r="D322" i="3"/>
  <c r="F321" i="3"/>
  <c r="G321" i="3" s="1"/>
  <c r="H321" i="3" s="1"/>
  <c r="I321" i="3" s="1"/>
  <c r="D321" i="3"/>
  <c r="F320" i="3"/>
  <c r="D320" i="3"/>
  <c r="D319" i="3"/>
  <c r="F318" i="3"/>
  <c r="D318" i="3"/>
  <c r="F317" i="3"/>
  <c r="D317" i="3"/>
  <c r="F316" i="3"/>
  <c r="D316" i="3"/>
  <c r="D315" i="3"/>
  <c r="D314" i="3"/>
  <c r="F313" i="3"/>
  <c r="D313" i="3"/>
  <c r="F312" i="3"/>
  <c r="D312" i="3"/>
  <c r="D311" i="3"/>
  <c r="F310" i="3"/>
  <c r="D310" i="3"/>
  <c r="F309" i="3"/>
  <c r="D309" i="3"/>
  <c r="F308" i="3"/>
  <c r="D308" i="3"/>
  <c r="D307" i="3"/>
  <c r="D306" i="3"/>
  <c r="F305" i="3"/>
  <c r="D305" i="3"/>
  <c r="F304" i="3"/>
  <c r="D304" i="3"/>
  <c r="F303" i="3"/>
  <c r="D303" i="3"/>
  <c r="F302" i="3"/>
  <c r="D302" i="3"/>
  <c r="F301" i="3"/>
  <c r="D301" i="3"/>
  <c r="F300" i="3"/>
  <c r="D300" i="3"/>
  <c r="D299" i="3"/>
  <c r="D298" i="3"/>
  <c r="F297" i="3"/>
  <c r="D297" i="3"/>
  <c r="D296" i="3"/>
  <c r="F295" i="3"/>
  <c r="D295" i="3"/>
  <c r="F294" i="3"/>
  <c r="D294" i="3"/>
  <c r="F293" i="3"/>
  <c r="D293" i="3"/>
  <c r="D292" i="3"/>
  <c r="D291" i="3"/>
  <c r="D290" i="3"/>
  <c r="F289" i="3"/>
  <c r="D289" i="3"/>
  <c r="F288" i="3"/>
  <c r="D288" i="3"/>
  <c r="F287" i="3"/>
  <c r="D287" i="3"/>
  <c r="F286" i="3"/>
  <c r="D286" i="3"/>
  <c r="F285" i="3"/>
  <c r="D285" i="3"/>
  <c r="F284" i="3"/>
  <c r="D284" i="3"/>
  <c r="D283" i="3"/>
  <c r="D282" i="3"/>
  <c r="F281" i="3"/>
  <c r="D281" i="3"/>
  <c r="F280" i="3"/>
  <c r="D280" i="3"/>
  <c r="D279" i="3"/>
  <c r="F278" i="3"/>
  <c r="D278" i="3"/>
  <c r="F277" i="3"/>
  <c r="D277" i="3"/>
  <c r="F276" i="3"/>
  <c r="G276" i="3" s="1"/>
  <c r="G277" i="3" s="1"/>
  <c r="H277" i="3" s="1"/>
  <c r="I277" i="3" s="1"/>
  <c r="D276" i="3"/>
  <c r="D275" i="3"/>
  <c r="D274" i="3"/>
  <c r="F273" i="3"/>
  <c r="D273" i="3"/>
  <c r="F272" i="3"/>
  <c r="D272" i="3"/>
  <c r="D271" i="3"/>
  <c r="F270" i="3"/>
  <c r="D270" i="3"/>
  <c r="F269" i="3"/>
  <c r="D269" i="3"/>
  <c r="F268" i="3"/>
  <c r="D268" i="3"/>
  <c r="D267" i="3"/>
  <c r="D266" i="3"/>
  <c r="F265" i="3"/>
  <c r="D265" i="3"/>
  <c r="D264" i="3"/>
  <c r="F263" i="3"/>
  <c r="D263" i="3"/>
  <c r="F262" i="3"/>
  <c r="D262" i="3"/>
  <c r="F261" i="3"/>
  <c r="G261" i="3" s="1"/>
  <c r="H261" i="3" s="1"/>
  <c r="I261" i="3" s="1"/>
  <c r="D261" i="3"/>
  <c r="F260" i="3"/>
  <c r="D260" i="3"/>
  <c r="D259" i="3"/>
  <c r="D258" i="3"/>
  <c r="F257" i="3"/>
  <c r="D257" i="3"/>
  <c r="F256" i="3"/>
  <c r="D256" i="3"/>
  <c r="D255" i="3"/>
  <c r="F254" i="3"/>
  <c r="D254" i="3"/>
  <c r="F253" i="3"/>
  <c r="D253" i="3"/>
  <c r="F252" i="3"/>
  <c r="D252" i="3"/>
  <c r="D250" i="3"/>
  <c r="F249" i="3"/>
  <c r="D249" i="3"/>
  <c r="D248" i="3"/>
  <c r="F247" i="3"/>
  <c r="D247" i="3"/>
  <c r="F246" i="3"/>
  <c r="G246" i="3" s="1"/>
  <c r="G247" i="3" s="1"/>
  <c r="H247" i="3" s="1"/>
  <c r="I247" i="3" s="1"/>
  <c r="D246" i="3"/>
  <c r="F245" i="3"/>
  <c r="D245" i="3"/>
  <c r="D244" i="3"/>
  <c r="F243" i="3"/>
  <c r="D243" i="3"/>
  <c r="D242" i="3"/>
  <c r="F241" i="3"/>
  <c r="D241" i="3"/>
  <c r="D240" i="3"/>
  <c r="F239" i="3"/>
  <c r="D239" i="3"/>
  <c r="F238" i="3"/>
  <c r="D238" i="3"/>
  <c r="F237" i="3"/>
  <c r="D237" i="3"/>
  <c r="D236" i="3"/>
  <c r="D235" i="3"/>
  <c r="D234" i="3"/>
  <c r="F233" i="3"/>
  <c r="D233" i="3"/>
  <c r="F232" i="3"/>
  <c r="D232" i="3"/>
  <c r="F231" i="3"/>
  <c r="G231" i="3" s="1"/>
  <c r="H231" i="3" s="1"/>
  <c r="I231" i="3" s="1"/>
  <c r="D231" i="3"/>
  <c r="F230" i="3"/>
  <c r="D230" i="3"/>
  <c r="F229" i="3"/>
  <c r="D229" i="3"/>
  <c r="D228" i="3"/>
  <c r="D227" i="3"/>
  <c r="D226" i="3"/>
  <c r="F225" i="3"/>
  <c r="D225" i="3"/>
  <c r="F224" i="3"/>
  <c r="D224" i="3"/>
  <c r="F223" i="3"/>
  <c r="D223" i="3"/>
  <c r="F222" i="3"/>
  <c r="D222" i="3"/>
  <c r="F221" i="3"/>
  <c r="D221" i="3"/>
  <c r="F220" i="3"/>
  <c r="D220" i="3"/>
  <c r="D219" i="3"/>
  <c r="D218" i="3"/>
  <c r="F217" i="3"/>
  <c r="D217" i="3"/>
  <c r="F216" i="3"/>
  <c r="G216" i="3" s="1"/>
  <c r="H216" i="3" s="1"/>
  <c r="I216" i="3" s="1"/>
  <c r="D216" i="3"/>
  <c r="F215" i="3"/>
  <c r="D215" i="3"/>
  <c r="F214" i="3"/>
  <c r="D214" i="3"/>
  <c r="F213" i="3"/>
  <c r="D213" i="3"/>
  <c r="F212" i="3"/>
  <c r="D212" i="3"/>
  <c r="D211" i="3"/>
  <c r="D210" i="3"/>
  <c r="F209" i="3"/>
  <c r="D209" i="3"/>
  <c r="F208" i="3"/>
  <c r="D208" i="3"/>
  <c r="D207" i="3"/>
  <c r="F206" i="3"/>
  <c r="D206" i="3"/>
  <c r="F205" i="3"/>
  <c r="D205" i="3"/>
  <c r="F204" i="3"/>
  <c r="D204" i="3"/>
  <c r="D203" i="3"/>
  <c r="D202" i="3"/>
  <c r="F201" i="3"/>
  <c r="G201" i="3" s="1"/>
  <c r="H201" i="3" s="1"/>
  <c r="I201" i="3" s="1"/>
  <c r="D201" i="3"/>
  <c r="F200" i="3"/>
  <c r="D200" i="3"/>
  <c r="F199" i="3"/>
  <c r="D199" i="3"/>
  <c r="F198" i="3"/>
  <c r="D198" i="3"/>
  <c r="F197" i="3"/>
  <c r="D197" i="3"/>
  <c r="F196" i="3"/>
  <c r="D196" i="3"/>
  <c r="D195" i="3"/>
  <c r="D194" i="3"/>
  <c r="F193" i="3"/>
  <c r="D193" i="3"/>
  <c r="F192" i="3"/>
  <c r="D192" i="3"/>
  <c r="F191" i="3"/>
  <c r="D191" i="3"/>
  <c r="F190" i="3"/>
  <c r="D190" i="3"/>
  <c r="F189" i="3"/>
  <c r="D189" i="3"/>
  <c r="F188" i="3"/>
  <c r="D188" i="3"/>
  <c r="D187" i="3"/>
  <c r="D186" i="3"/>
  <c r="F185" i="3"/>
  <c r="D185" i="3"/>
  <c r="F184" i="3"/>
  <c r="D184" i="3"/>
  <c r="F183" i="3"/>
  <c r="D183" i="3"/>
  <c r="F182" i="3"/>
  <c r="D182" i="3"/>
  <c r="F181" i="3"/>
  <c r="D181" i="3"/>
  <c r="F180" i="3"/>
  <c r="D180" i="3"/>
  <c r="D179" i="3"/>
  <c r="D178" i="3"/>
  <c r="F177" i="3"/>
  <c r="D177" i="3"/>
  <c r="F176" i="3"/>
  <c r="D176" i="3"/>
  <c r="F175" i="3"/>
  <c r="D175" i="3"/>
  <c r="F174" i="3"/>
  <c r="D174" i="3"/>
  <c r="F173" i="3"/>
  <c r="D173" i="3"/>
  <c r="F172" i="3"/>
  <c r="D172" i="3"/>
  <c r="D171" i="3"/>
  <c r="D170" i="3"/>
  <c r="F169" i="3"/>
  <c r="D169" i="3"/>
  <c r="F168" i="3"/>
  <c r="D168" i="3"/>
  <c r="F167" i="3"/>
  <c r="D167" i="3"/>
  <c r="F166" i="3"/>
  <c r="D166" i="3"/>
  <c r="F165" i="3"/>
  <c r="D165" i="3"/>
  <c r="F164" i="3"/>
  <c r="D164" i="3"/>
  <c r="D163" i="3"/>
  <c r="D162" i="3"/>
  <c r="F161" i="3"/>
  <c r="D161" i="3"/>
  <c r="F160" i="3"/>
  <c r="D160" i="3"/>
  <c r="F159" i="3"/>
  <c r="D159" i="3"/>
  <c r="F158" i="3"/>
  <c r="D158" i="3"/>
  <c r="F157" i="3"/>
  <c r="D157" i="3"/>
  <c r="F156" i="3"/>
  <c r="G156" i="3" s="1"/>
  <c r="H156" i="3" s="1"/>
  <c r="I156" i="3" s="1"/>
  <c r="D156" i="3"/>
  <c r="D155" i="3"/>
  <c r="D154" i="3"/>
  <c r="F153" i="3"/>
  <c r="D153" i="3"/>
  <c r="F152" i="3"/>
  <c r="D152" i="3"/>
  <c r="F151" i="3"/>
  <c r="D151" i="3"/>
  <c r="F150" i="3"/>
  <c r="D150" i="3"/>
  <c r="F149" i="3"/>
  <c r="D149" i="3"/>
  <c r="F148" i="3"/>
  <c r="D148" i="3"/>
  <c r="F147" i="3"/>
  <c r="D147" i="3"/>
  <c r="D146" i="3"/>
  <c r="F145" i="3"/>
  <c r="D145" i="3"/>
  <c r="F144" i="3"/>
  <c r="D144" i="3"/>
  <c r="F143" i="3"/>
  <c r="D143" i="3"/>
  <c r="F142" i="3"/>
  <c r="D142" i="3"/>
  <c r="F141" i="3"/>
  <c r="G141" i="3" s="1"/>
  <c r="H141" i="3" s="1"/>
  <c r="I141" i="3" s="1"/>
  <c r="D141" i="3"/>
  <c r="F140" i="3"/>
  <c r="D140" i="3"/>
  <c r="D139" i="3"/>
  <c r="D138" i="3"/>
  <c r="F137" i="3"/>
  <c r="D137" i="3"/>
  <c r="F136" i="3"/>
  <c r="D136" i="3"/>
  <c r="F135" i="3"/>
  <c r="D135" i="3"/>
  <c r="F134" i="3"/>
  <c r="D134" i="3"/>
  <c r="F133" i="3"/>
  <c r="D133" i="3"/>
  <c r="F132" i="3"/>
  <c r="D132" i="3"/>
  <c r="D131" i="3"/>
  <c r="D130" i="3"/>
  <c r="F129" i="3"/>
  <c r="D129" i="3"/>
  <c r="F128" i="3"/>
  <c r="D128" i="3"/>
  <c r="F127" i="3"/>
  <c r="D127" i="3"/>
  <c r="F126" i="3"/>
  <c r="G126" i="3" s="1"/>
  <c r="H126" i="3" s="1"/>
  <c r="I126" i="3" s="1"/>
  <c r="D126" i="3"/>
  <c r="F125" i="3"/>
  <c r="D125" i="3"/>
  <c r="F124" i="3"/>
  <c r="D124" i="3"/>
  <c r="D123" i="3"/>
  <c r="D122" i="3"/>
  <c r="F121" i="3"/>
  <c r="D121" i="3"/>
  <c r="F120" i="3"/>
  <c r="D120" i="3"/>
  <c r="F119" i="3"/>
  <c r="D119" i="3"/>
  <c r="F118" i="3"/>
  <c r="D118" i="3"/>
  <c r="F117" i="3"/>
  <c r="D117" i="3"/>
  <c r="F116" i="3"/>
  <c r="D116" i="3"/>
  <c r="D115" i="3"/>
  <c r="D114" i="3"/>
  <c r="F113" i="3"/>
  <c r="D113" i="3"/>
  <c r="F112" i="3"/>
  <c r="D112" i="3"/>
  <c r="F111" i="3"/>
  <c r="G111" i="3" s="1"/>
  <c r="H111" i="3" s="1"/>
  <c r="I111" i="3" s="1"/>
  <c r="D111" i="3"/>
  <c r="F110" i="3"/>
  <c r="D110" i="3"/>
  <c r="F109" i="3"/>
  <c r="D109" i="3"/>
  <c r="F108" i="3"/>
  <c r="D108" i="3"/>
  <c r="D107" i="3"/>
  <c r="D106" i="3"/>
  <c r="F105" i="3"/>
  <c r="D105" i="3"/>
  <c r="F104" i="3"/>
  <c r="D104" i="3"/>
  <c r="F103" i="3"/>
  <c r="D103" i="3"/>
  <c r="F102" i="3"/>
  <c r="D102" i="3"/>
  <c r="F101" i="3"/>
  <c r="D101" i="3"/>
  <c r="F100" i="3"/>
  <c r="D100" i="3"/>
  <c r="D99" i="3"/>
  <c r="D98" i="3"/>
  <c r="F97" i="3"/>
  <c r="D97" i="3"/>
  <c r="F96" i="3"/>
  <c r="D96" i="3"/>
  <c r="F95" i="3"/>
  <c r="D95" i="3"/>
  <c r="F94" i="3"/>
  <c r="D94" i="3"/>
  <c r="F93" i="3"/>
  <c r="D93" i="3"/>
  <c r="F92" i="3"/>
  <c r="D92" i="3"/>
  <c r="D91" i="3"/>
  <c r="D90" i="3"/>
  <c r="F89" i="3"/>
  <c r="G89" i="3" s="1"/>
  <c r="H89" i="3" s="1"/>
  <c r="I89" i="3" s="1"/>
  <c r="D89" i="3"/>
  <c r="F88" i="3"/>
  <c r="D88" i="3"/>
  <c r="F87" i="3"/>
  <c r="D87" i="3"/>
  <c r="F86" i="3"/>
  <c r="D86" i="3"/>
  <c r="F85" i="3"/>
  <c r="D85" i="3"/>
  <c r="F84" i="3"/>
  <c r="D84" i="3"/>
  <c r="F83" i="3"/>
  <c r="D83" i="3"/>
  <c r="D82" i="3"/>
  <c r="F81" i="3"/>
  <c r="D81" i="3"/>
  <c r="F80" i="3"/>
  <c r="D80" i="3"/>
  <c r="F79" i="3"/>
  <c r="D79" i="3"/>
  <c r="F78" i="3"/>
  <c r="D78" i="3"/>
  <c r="F77" i="3"/>
  <c r="D77" i="3"/>
  <c r="F76" i="3"/>
  <c r="D76" i="3"/>
  <c r="D75" i="3"/>
  <c r="D74" i="3"/>
  <c r="F73" i="3"/>
  <c r="D73" i="3"/>
  <c r="F72" i="3"/>
  <c r="D72" i="3"/>
  <c r="F71" i="3"/>
  <c r="D71" i="3"/>
  <c r="F70" i="3"/>
  <c r="D70" i="3"/>
  <c r="F69" i="3"/>
  <c r="D69" i="3"/>
  <c r="F68" i="3"/>
  <c r="D68" i="3"/>
  <c r="D67" i="3"/>
  <c r="D66" i="3"/>
  <c r="F65" i="3"/>
  <c r="D65" i="3"/>
  <c r="F64" i="3"/>
  <c r="D64" i="3"/>
  <c r="F63" i="3"/>
  <c r="D63" i="3"/>
  <c r="F62" i="3"/>
  <c r="D62" i="3"/>
  <c r="F61" i="3"/>
  <c r="D61" i="3"/>
  <c r="F60" i="3"/>
  <c r="D60" i="3"/>
  <c r="D59" i="3"/>
  <c r="D58" i="3"/>
  <c r="F57" i="3"/>
  <c r="D57" i="3"/>
  <c r="F56" i="3"/>
  <c r="D56" i="3"/>
  <c r="F55" i="3"/>
  <c r="D55" i="3"/>
  <c r="F54" i="3"/>
  <c r="D54" i="3"/>
  <c r="F53" i="3"/>
  <c r="D53" i="3"/>
  <c r="F52" i="3"/>
  <c r="D52" i="3"/>
  <c r="D51" i="3"/>
  <c r="D50" i="3"/>
  <c r="F49" i="3"/>
  <c r="D49" i="3"/>
  <c r="F48" i="3"/>
  <c r="D48" i="3"/>
  <c r="F47" i="3"/>
  <c r="D47" i="3"/>
  <c r="F46" i="3"/>
  <c r="G46" i="3" s="1"/>
  <c r="H46" i="3" s="1"/>
  <c r="I46" i="3" s="1"/>
  <c r="D46" i="3"/>
  <c r="F45" i="3"/>
  <c r="D45" i="3"/>
  <c r="F44" i="3"/>
  <c r="D44" i="3"/>
  <c r="D43" i="3"/>
  <c r="D42" i="3"/>
  <c r="F41" i="3"/>
  <c r="D41" i="3"/>
  <c r="F40" i="3"/>
  <c r="D40" i="3"/>
  <c r="F39" i="3"/>
  <c r="D39" i="3"/>
  <c r="F38" i="3"/>
  <c r="D38" i="3"/>
  <c r="F37" i="3"/>
  <c r="D37" i="3"/>
  <c r="F36" i="3"/>
  <c r="D36" i="3"/>
  <c r="D35" i="3"/>
  <c r="D34" i="3"/>
  <c r="F33" i="3"/>
  <c r="D33" i="3"/>
  <c r="F32" i="3"/>
  <c r="D32" i="3"/>
  <c r="F31" i="3"/>
  <c r="D31" i="3"/>
  <c r="F30" i="3"/>
  <c r="D30" i="3"/>
  <c r="F29" i="3"/>
  <c r="D29" i="3"/>
  <c r="F28" i="3"/>
  <c r="D28" i="3"/>
  <c r="D27" i="3"/>
  <c r="D26" i="3"/>
  <c r="F25" i="3"/>
  <c r="D25" i="3"/>
  <c r="F24" i="3"/>
  <c r="G24" i="3" s="1"/>
  <c r="H24" i="3" s="1"/>
  <c r="I24" i="3" s="1"/>
  <c r="D24" i="3"/>
  <c r="F23" i="3"/>
  <c r="D23" i="3"/>
  <c r="F22" i="3"/>
  <c r="D22" i="3"/>
  <c r="F21" i="3"/>
  <c r="D21" i="3"/>
  <c r="F20" i="3"/>
  <c r="D20" i="3"/>
  <c r="D19" i="3"/>
  <c r="D18" i="3"/>
  <c r="F17" i="3"/>
  <c r="D17" i="3"/>
  <c r="F16" i="3"/>
  <c r="D16" i="3"/>
  <c r="F15" i="3"/>
  <c r="D15" i="3"/>
  <c r="F14" i="3"/>
  <c r="D14" i="3"/>
  <c r="F13" i="3"/>
  <c r="D13" i="3"/>
  <c r="F12" i="3"/>
  <c r="D12" i="3"/>
  <c r="F11" i="3"/>
  <c r="D11" i="3"/>
  <c r="D10" i="3"/>
  <c r="F9" i="3"/>
  <c r="D9" i="3"/>
  <c r="F8" i="3"/>
  <c r="D8" i="3"/>
  <c r="F7" i="3"/>
  <c r="D7" i="3"/>
  <c r="F6" i="3"/>
  <c r="D6" i="3"/>
  <c r="F5" i="3"/>
  <c r="D5" i="3"/>
  <c r="F4" i="3"/>
  <c r="D4" i="3"/>
  <c r="F3" i="3"/>
  <c r="D3" i="3"/>
  <c r="F2" i="3"/>
  <c r="G2" i="3" s="1"/>
  <c r="H2" i="3" s="1"/>
  <c r="I2" i="3" s="1"/>
  <c r="D2" i="3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P393" i="2"/>
  <c r="P394" i="2" s="1"/>
  <c r="P395" i="2" s="1"/>
  <c r="P396" i="2" s="1"/>
  <c r="P397" i="2" s="1"/>
  <c r="P398" i="2" s="1"/>
  <c r="P399" i="2" s="1"/>
  <c r="P400" i="2" s="1"/>
  <c r="P401" i="2" s="1"/>
  <c r="P402" i="2" s="1"/>
  <c r="P403" i="2" s="1"/>
  <c r="P404" i="2" s="1"/>
  <c r="P405" i="2" s="1"/>
  <c r="P406" i="2" s="1"/>
  <c r="P407" i="2" s="1"/>
  <c r="P408" i="2" s="1"/>
  <c r="P409" i="2" s="1"/>
  <c r="P410" i="2" s="1"/>
  <c r="P411" i="2" s="1"/>
  <c r="P412" i="2" s="1"/>
  <c r="P413" i="2" s="1"/>
  <c r="P414" i="2" s="1"/>
  <c r="P415" i="2" s="1"/>
  <c r="P416" i="2" s="1"/>
  <c r="P417" i="2" s="1"/>
  <c r="P418" i="2" s="1"/>
  <c r="P419" i="2" s="1"/>
  <c r="P420" i="2" s="1"/>
  <c r="P421" i="2" s="1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P378" i="2"/>
  <c r="P379" i="2" s="1"/>
  <c r="P380" i="2" s="1"/>
  <c r="P381" i="2" s="1"/>
  <c r="P382" i="2" s="1"/>
  <c r="P383" i="2" s="1"/>
  <c r="P384" i="2" s="1"/>
  <c r="P385" i="2" s="1"/>
  <c r="P386" i="2" s="1"/>
  <c r="P387" i="2" s="1"/>
  <c r="P388" i="2" s="1"/>
  <c r="P389" i="2" s="1"/>
  <c r="P390" i="2" s="1"/>
  <c r="P391" i="2" s="1"/>
  <c r="P392" i="2" s="1"/>
  <c r="D378" i="2"/>
  <c r="D377" i="2"/>
  <c r="D376" i="2"/>
  <c r="D375" i="2"/>
  <c r="O374" i="2"/>
  <c r="O375" i="2" s="1"/>
  <c r="O376" i="2" s="1"/>
  <c r="O377" i="2" s="1"/>
  <c r="O378" i="2" s="1"/>
  <c r="O379" i="2" s="1"/>
  <c r="O380" i="2" s="1"/>
  <c r="O381" i="2" s="1"/>
  <c r="O382" i="2" s="1"/>
  <c r="O383" i="2" s="1"/>
  <c r="O384" i="2" s="1"/>
  <c r="O385" i="2" s="1"/>
  <c r="O386" i="2" s="1"/>
  <c r="O387" i="2" s="1"/>
  <c r="O388" i="2" s="1"/>
  <c r="O389" i="2" s="1"/>
  <c r="O390" i="2" s="1"/>
  <c r="O391" i="2" s="1"/>
  <c r="O392" i="2" s="1"/>
  <c r="O393" i="2" s="1"/>
  <c r="O394" i="2" s="1"/>
  <c r="O395" i="2" s="1"/>
  <c r="O396" i="2" s="1"/>
  <c r="O397" i="2" s="1"/>
  <c r="O398" i="2" s="1"/>
  <c r="O399" i="2" s="1"/>
  <c r="O400" i="2" s="1"/>
  <c r="O401" i="2" s="1"/>
  <c r="O402" i="2" s="1"/>
  <c r="O403" i="2" s="1"/>
  <c r="O404" i="2" s="1"/>
  <c r="O405" i="2" s="1"/>
  <c r="O406" i="2" s="1"/>
  <c r="O407" i="2" s="1"/>
  <c r="O408" i="2" s="1"/>
  <c r="O409" i="2" s="1"/>
  <c r="O410" i="2" s="1"/>
  <c r="O411" i="2" s="1"/>
  <c r="O412" i="2" s="1"/>
  <c r="O413" i="2" s="1"/>
  <c r="O414" i="2" s="1"/>
  <c r="O415" i="2" s="1"/>
  <c r="O416" i="2" s="1"/>
  <c r="O417" i="2" s="1"/>
  <c r="O418" i="2" s="1"/>
  <c r="O419" i="2" s="1"/>
  <c r="O420" i="2" s="1"/>
  <c r="O421" i="2" s="1"/>
  <c r="D374" i="2"/>
  <c r="P373" i="2"/>
  <c r="P374" i="2" s="1"/>
  <c r="P375" i="2" s="1"/>
  <c r="P376" i="2" s="1"/>
  <c r="P377" i="2" s="1"/>
  <c r="D373" i="2"/>
  <c r="D372" i="2"/>
  <c r="D371" i="2"/>
  <c r="D370" i="2"/>
  <c r="D369" i="2"/>
  <c r="D368" i="2"/>
  <c r="N367" i="2"/>
  <c r="N368" i="2" s="1"/>
  <c r="N369" i="2" s="1"/>
  <c r="N370" i="2" s="1"/>
  <c r="N371" i="2" s="1"/>
  <c r="N372" i="2" s="1"/>
  <c r="N373" i="2" s="1"/>
  <c r="N374" i="2" s="1"/>
  <c r="N375" i="2" s="1"/>
  <c r="N376" i="2" s="1"/>
  <c r="N377" i="2" s="1"/>
  <c r="N378" i="2" s="1"/>
  <c r="N379" i="2" s="1"/>
  <c r="N380" i="2" s="1"/>
  <c r="N381" i="2" s="1"/>
  <c r="N382" i="2" s="1"/>
  <c r="N383" i="2" s="1"/>
  <c r="N384" i="2" s="1"/>
  <c r="N385" i="2" s="1"/>
  <c r="N386" i="2" s="1"/>
  <c r="N387" i="2" s="1"/>
  <c r="N388" i="2" s="1"/>
  <c r="N389" i="2" s="1"/>
  <c r="N390" i="2" s="1"/>
  <c r="N391" i="2" s="1"/>
  <c r="N392" i="2" s="1"/>
  <c r="N393" i="2" s="1"/>
  <c r="N394" i="2" s="1"/>
  <c r="N395" i="2" s="1"/>
  <c r="N396" i="2" s="1"/>
  <c r="N397" i="2" s="1"/>
  <c r="N398" i="2" s="1"/>
  <c r="N399" i="2" s="1"/>
  <c r="N400" i="2" s="1"/>
  <c r="N401" i="2" s="1"/>
  <c r="N402" i="2" s="1"/>
  <c r="N403" i="2" s="1"/>
  <c r="N404" i="2" s="1"/>
  <c r="N405" i="2" s="1"/>
  <c r="N406" i="2" s="1"/>
  <c r="N407" i="2" s="1"/>
  <c r="N408" i="2" s="1"/>
  <c r="N409" i="2" s="1"/>
  <c r="N410" i="2" s="1"/>
  <c r="N411" i="2" s="1"/>
  <c r="N412" i="2" s="1"/>
  <c r="N413" i="2" s="1"/>
  <c r="N414" i="2" s="1"/>
  <c r="N415" i="2" s="1"/>
  <c r="N416" i="2" s="1"/>
  <c r="N417" i="2" s="1"/>
  <c r="N418" i="2" s="1"/>
  <c r="N419" i="2" s="1"/>
  <c r="N420" i="2" s="1"/>
  <c r="N421" i="2" s="1"/>
  <c r="D367" i="2"/>
  <c r="D366" i="2"/>
  <c r="P365" i="2"/>
  <c r="P366" i="2" s="1"/>
  <c r="P367" i="2" s="1"/>
  <c r="P368" i="2" s="1"/>
  <c r="P369" i="2" s="1"/>
  <c r="P370" i="2" s="1"/>
  <c r="P371" i="2" s="1"/>
  <c r="P372" i="2" s="1"/>
  <c r="D365" i="2"/>
  <c r="N364" i="2"/>
  <c r="N365" i="2" s="1"/>
  <c r="N366" i="2" s="1"/>
  <c r="D364" i="2"/>
  <c r="P363" i="2"/>
  <c r="P364" i="2" s="1"/>
  <c r="O363" i="2"/>
  <c r="O364" i="2" s="1"/>
  <c r="O365" i="2" s="1"/>
  <c r="O366" i="2" s="1"/>
  <c r="O367" i="2" s="1"/>
  <c r="O368" i="2" s="1"/>
  <c r="O369" i="2" s="1"/>
  <c r="O370" i="2" s="1"/>
  <c r="O371" i="2" s="1"/>
  <c r="O372" i="2" s="1"/>
  <c r="O373" i="2" s="1"/>
  <c r="N363" i="2"/>
  <c r="D363" i="2"/>
  <c r="D362" i="2"/>
  <c r="D361" i="2"/>
  <c r="D360" i="2"/>
  <c r="D359" i="2"/>
  <c r="D358" i="2"/>
  <c r="D357" i="2"/>
  <c r="D356" i="2"/>
  <c r="P355" i="2"/>
  <c r="P356" i="2" s="1"/>
  <c r="P357" i="2" s="1"/>
  <c r="P358" i="2" s="1"/>
  <c r="P359" i="2" s="1"/>
  <c r="P360" i="2" s="1"/>
  <c r="P361" i="2" s="1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K332" i="2"/>
  <c r="E332" i="2" s="1"/>
  <c r="F332" i="2" s="1"/>
  <c r="G332" i="2" s="1"/>
  <c r="H332" i="2" s="1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P317" i="2"/>
  <c r="P318" i="2" s="1"/>
  <c r="P319" i="2" s="1"/>
  <c r="P320" i="2" s="1"/>
  <c r="P321" i="2" s="1"/>
  <c r="P322" i="2" s="1"/>
  <c r="P323" i="2" s="1"/>
  <c r="P324" i="2" s="1"/>
  <c r="P325" i="2" s="1"/>
  <c r="P326" i="2" s="1"/>
  <c r="P327" i="2" s="1"/>
  <c r="P328" i="2" s="1"/>
  <c r="P329" i="2" s="1"/>
  <c r="P330" i="2" s="1"/>
  <c r="P331" i="2" s="1"/>
  <c r="P332" i="2" s="1"/>
  <c r="P333" i="2" s="1"/>
  <c r="P334" i="2" s="1"/>
  <c r="P335" i="2" s="1"/>
  <c r="P336" i="2" s="1"/>
  <c r="P337" i="2" s="1"/>
  <c r="P338" i="2" s="1"/>
  <c r="P339" i="2" s="1"/>
  <c r="P340" i="2" s="1"/>
  <c r="P341" i="2" s="1"/>
  <c r="P342" i="2" s="1"/>
  <c r="P343" i="2" s="1"/>
  <c r="P344" i="2" s="1"/>
  <c r="P345" i="2" s="1"/>
  <c r="P346" i="2" s="1"/>
  <c r="P347" i="2" s="1"/>
  <c r="P348" i="2" s="1"/>
  <c r="P349" i="2" s="1"/>
  <c r="P350" i="2" s="1"/>
  <c r="P351" i="2" s="1"/>
  <c r="P352" i="2" s="1"/>
  <c r="P353" i="2" s="1"/>
  <c r="P354" i="2" s="1"/>
  <c r="D317" i="2"/>
  <c r="D316" i="2"/>
  <c r="D315" i="2"/>
  <c r="D314" i="2"/>
  <c r="D313" i="2"/>
  <c r="D312" i="2"/>
  <c r="D311" i="2"/>
  <c r="D310" i="2"/>
  <c r="D309" i="2"/>
  <c r="D308" i="2"/>
  <c r="O307" i="2"/>
  <c r="O308" i="2" s="1"/>
  <c r="O309" i="2" s="1"/>
  <c r="O310" i="2" s="1"/>
  <c r="O311" i="2" s="1"/>
  <c r="O312" i="2" s="1"/>
  <c r="O313" i="2" s="1"/>
  <c r="O314" i="2" s="1"/>
  <c r="O315" i="2" s="1"/>
  <c r="O316" i="2" s="1"/>
  <c r="O317" i="2" s="1"/>
  <c r="O318" i="2" s="1"/>
  <c r="O319" i="2" s="1"/>
  <c r="O320" i="2" s="1"/>
  <c r="O321" i="2" s="1"/>
  <c r="O322" i="2" s="1"/>
  <c r="O323" i="2" s="1"/>
  <c r="O324" i="2" s="1"/>
  <c r="O325" i="2" s="1"/>
  <c r="O326" i="2" s="1"/>
  <c r="O327" i="2" s="1"/>
  <c r="O328" i="2" s="1"/>
  <c r="O329" i="2" s="1"/>
  <c r="O330" i="2" s="1"/>
  <c r="O331" i="2" s="1"/>
  <c r="O332" i="2" s="1"/>
  <c r="O333" i="2" s="1"/>
  <c r="O334" i="2" s="1"/>
  <c r="O335" i="2" s="1"/>
  <c r="O336" i="2" s="1"/>
  <c r="O337" i="2" s="1"/>
  <c r="O338" i="2" s="1"/>
  <c r="O339" i="2" s="1"/>
  <c r="O340" i="2" s="1"/>
  <c r="O341" i="2" s="1"/>
  <c r="O342" i="2" s="1"/>
  <c r="O343" i="2" s="1"/>
  <c r="O344" i="2" s="1"/>
  <c r="O345" i="2" s="1"/>
  <c r="O346" i="2" s="1"/>
  <c r="O347" i="2" s="1"/>
  <c r="O348" i="2" s="1"/>
  <c r="O349" i="2" s="1"/>
  <c r="O350" i="2" s="1"/>
  <c r="O351" i="2" s="1"/>
  <c r="O352" i="2" s="1"/>
  <c r="O353" i="2" s="1"/>
  <c r="O354" i="2" s="1"/>
  <c r="O355" i="2" s="1"/>
  <c r="O356" i="2" s="1"/>
  <c r="O357" i="2" s="1"/>
  <c r="O358" i="2" s="1"/>
  <c r="O359" i="2" s="1"/>
  <c r="O360" i="2" s="1"/>
  <c r="O361" i="2" s="1"/>
  <c r="D307" i="2"/>
  <c r="D306" i="2"/>
  <c r="D305" i="2"/>
  <c r="P304" i="2"/>
  <c r="P305" i="2" s="1"/>
  <c r="P306" i="2" s="1"/>
  <c r="P307" i="2" s="1"/>
  <c r="P308" i="2" s="1"/>
  <c r="P309" i="2" s="1"/>
  <c r="P310" i="2" s="1"/>
  <c r="P311" i="2" s="1"/>
  <c r="P312" i="2" s="1"/>
  <c r="P313" i="2" s="1"/>
  <c r="P314" i="2" s="1"/>
  <c r="P315" i="2" s="1"/>
  <c r="P316" i="2" s="1"/>
  <c r="O304" i="2"/>
  <c r="O305" i="2" s="1"/>
  <c r="O306" i="2" s="1"/>
  <c r="D304" i="2"/>
  <c r="P303" i="2"/>
  <c r="O303" i="2"/>
  <c r="N303" i="2"/>
  <c r="N304" i="2" s="1"/>
  <c r="N305" i="2" s="1"/>
  <c r="N306" i="2" s="1"/>
  <c r="N307" i="2" s="1"/>
  <c r="N308" i="2" s="1"/>
  <c r="N309" i="2" s="1"/>
  <c r="N310" i="2" s="1"/>
  <c r="N311" i="2" s="1"/>
  <c r="N312" i="2" s="1"/>
  <c r="N313" i="2" s="1"/>
  <c r="N314" i="2" s="1"/>
  <c r="N315" i="2" s="1"/>
  <c r="N316" i="2" s="1"/>
  <c r="N317" i="2" s="1"/>
  <c r="N318" i="2" s="1"/>
  <c r="N319" i="2" s="1"/>
  <c r="N320" i="2" s="1"/>
  <c r="N321" i="2" s="1"/>
  <c r="N322" i="2" s="1"/>
  <c r="N323" i="2" s="1"/>
  <c r="N324" i="2" s="1"/>
  <c r="N325" i="2" s="1"/>
  <c r="N326" i="2" s="1"/>
  <c r="N327" i="2" s="1"/>
  <c r="N328" i="2" s="1"/>
  <c r="N329" i="2" s="1"/>
  <c r="N330" i="2" s="1"/>
  <c r="N331" i="2" s="1"/>
  <c r="N332" i="2" s="1"/>
  <c r="N333" i="2" s="1"/>
  <c r="N334" i="2" s="1"/>
  <c r="N335" i="2" s="1"/>
  <c r="N336" i="2" s="1"/>
  <c r="N337" i="2" s="1"/>
  <c r="N338" i="2" s="1"/>
  <c r="N339" i="2" s="1"/>
  <c r="N340" i="2" s="1"/>
  <c r="N341" i="2" s="1"/>
  <c r="N342" i="2" s="1"/>
  <c r="N343" i="2" s="1"/>
  <c r="N344" i="2" s="1"/>
  <c r="N345" i="2" s="1"/>
  <c r="N346" i="2" s="1"/>
  <c r="N347" i="2" s="1"/>
  <c r="N348" i="2" s="1"/>
  <c r="N349" i="2" s="1"/>
  <c r="N350" i="2" s="1"/>
  <c r="N351" i="2" s="1"/>
  <c r="N352" i="2" s="1"/>
  <c r="N353" i="2" s="1"/>
  <c r="N354" i="2" s="1"/>
  <c r="N355" i="2" s="1"/>
  <c r="N356" i="2" s="1"/>
  <c r="N357" i="2" s="1"/>
  <c r="N358" i="2" s="1"/>
  <c r="N359" i="2" s="1"/>
  <c r="N360" i="2" s="1"/>
  <c r="N361" i="2" s="1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O284" i="2"/>
  <c r="O285" i="2" s="1"/>
  <c r="O286" i="2" s="1"/>
  <c r="O287" i="2" s="1"/>
  <c r="O288" i="2" s="1"/>
  <c r="O289" i="2" s="1"/>
  <c r="O290" i="2" s="1"/>
  <c r="O291" i="2" s="1"/>
  <c r="O292" i="2" s="1"/>
  <c r="O293" i="2" s="1"/>
  <c r="O294" i="2" s="1"/>
  <c r="O295" i="2" s="1"/>
  <c r="O296" i="2" s="1"/>
  <c r="O297" i="2" s="1"/>
  <c r="O298" i="2" s="1"/>
  <c r="O299" i="2" s="1"/>
  <c r="O300" i="2" s="1"/>
  <c r="O301" i="2" s="1"/>
  <c r="D284" i="2"/>
  <c r="D283" i="2"/>
  <c r="D282" i="2"/>
  <c r="D281" i="2"/>
  <c r="O280" i="2"/>
  <c r="O281" i="2" s="1"/>
  <c r="O282" i="2" s="1"/>
  <c r="O283" i="2" s="1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O236" i="2"/>
  <c r="O237" i="2" s="1"/>
  <c r="O238" i="2" s="1"/>
  <c r="O239" i="2" s="1"/>
  <c r="O240" i="2" s="1"/>
  <c r="O241" i="2" s="1"/>
  <c r="O242" i="2" s="1"/>
  <c r="O243" i="2" s="1"/>
  <c r="O244" i="2" s="1"/>
  <c r="O245" i="2" s="1"/>
  <c r="O246" i="2" s="1"/>
  <c r="O247" i="2" s="1"/>
  <c r="O248" i="2" s="1"/>
  <c r="O249" i="2" s="1"/>
  <c r="O250" i="2" s="1"/>
  <c r="O251" i="2" s="1"/>
  <c r="O252" i="2" s="1"/>
  <c r="O253" i="2" s="1"/>
  <c r="O254" i="2" s="1"/>
  <c r="O255" i="2" s="1"/>
  <c r="O256" i="2" s="1"/>
  <c r="O257" i="2" s="1"/>
  <c r="O258" i="2" s="1"/>
  <c r="O259" i="2" s="1"/>
  <c r="O260" i="2" s="1"/>
  <c r="O261" i="2" s="1"/>
  <c r="O262" i="2" s="1"/>
  <c r="O263" i="2" s="1"/>
  <c r="O264" i="2" s="1"/>
  <c r="O265" i="2" s="1"/>
  <c r="O266" i="2" s="1"/>
  <c r="O267" i="2" s="1"/>
  <c r="O268" i="2" s="1"/>
  <c r="O269" i="2" s="1"/>
  <c r="O270" i="2" s="1"/>
  <c r="O271" i="2" s="1"/>
  <c r="O272" i="2" s="1"/>
  <c r="O273" i="2" s="1"/>
  <c r="O274" i="2" s="1"/>
  <c r="O275" i="2" s="1"/>
  <c r="O276" i="2" s="1"/>
  <c r="O277" i="2" s="1"/>
  <c r="O278" i="2" s="1"/>
  <c r="O279" i="2" s="1"/>
  <c r="D236" i="2"/>
  <c r="D235" i="2"/>
  <c r="D234" i="2"/>
  <c r="D233" i="2"/>
  <c r="O232" i="2"/>
  <c r="O233" i="2" s="1"/>
  <c r="O234" i="2" s="1"/>
  <c r="O235" i="2" s="1"/>
  <c r="D232" i="2"/>
  <c r="D231" i="2"/>
  <c r="D230" i="2"/>
  <c r="D229" i="2"/>
  <c r="O228" i="2"/>
  <c r="O229" i="2" s="1"/>
  <c r="O230" i="2" s="1"/>
  <c r="O231" i="2" s="1"/>
  <c r="D228" i="2"/>
  <c r="D227" i="2"/>
  <c r="D226" i="2"/>
  <c r="D225" i="2"/>
  <c r="D224" i="2"/>
  <c r="D223" i="2"/>
  <c r="D222" i="2"/>
  <c r="D221" i="2"/>
  <c r="D220" i="2"/>
  <c r="K220" i="2" s="1"/>
  <c r="E220" i="2" s="1"/>
  <c r="D219" i="2"/>
  <c r="D218" i="2"/>
  <c r="D217" i="2"/>
  <c r="D216" i="2"/>
  <c r="D215" i="2"/>
  <c r="K215" i="2" s="1"/>
  <c r="E215" i="2" s="1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K187" i="2" s="1"/>
  <c r="E187" i="2" s="1"/>
  <c r="D186" i="2"/>
  <c r="D185" i="2"/>
  <c r="D184" i="2"/>
  <c r="D183" i="2"/>
  <c r="K183" i="2" s="1"/>
  <c r="E183" i="2" s="1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P154" i="2"/>
  <c r="P155" i="2" s="1"/>
  <c r="P156" i="2" s="1"/>
  <c r="P157" i="2" s="1"/>
  <c r="P158" i="2" s="1"/>
  <c r="P159" i="2" s="1"/>
  <c r="P160" i="2" s="1"/>
  <c r="P161" i="2" s="1"/>
  <c r="P162" i="2" s="1"/>
  <c r="P163" i="2" s="1"/>
  <c r="P164" i="2" s="1"/>
  <c r="P165" i="2" s="1"/>
  <c r="P166" i="2" s="1"/>
  <c r="P167" i="2" s="1"/>
  <c r="P168" i="2" s="1"/>
  <c r="P169" i="2" s="1"/>
  <c r="P170" i="2" s="1"/>
  <c r="P171" i="2" s="1"/>
  <c r="P172" i="2" s="1"/>
  <c r="P173" i="2" s="1"/>
  <c r="P174" i="2" s="1"/>
  <c r="P175" i="2" s="1"/>
  <c r="P176" i="2" s="1"/>
  <c r="P177" i="2" s="1"/>
  <c r="P178" i="2" s="1"/>
  <c r="P179" i="2" s="1"/>
  <c r="P180" i="2" s="1"/>
  <c r="P181" i="2" s="1"/>
  <c r="P182" i="2" s="1"/>
  <c r="P183" i="2" s="1"/>
  <c r="P184" i="2" s="1"/>
  <c r="P185" i="2" s="1"/>
  <c r="P186" i="2" s="1"/>
  <c r="P187" i="2" s="1"/>
  <c r="P188" i="2" s="1"/>
  <c r="P189" i="2" s="1"/>
  <c r="P190" i="2" s="1"/>
  <c r="P191" i="2" s="1"/>
  <c r="P192" i="2" s="1"/>
  <c r="P193" i="2" s="1"/>
  <c r="P194" i="2" s="1"/>
  <c r="P195" i="2" s="1"/>
  <c r="P196" i="2" s="1"/>
  <c r="P197" i="2" s="1"/>
  <c r="P198" i="2" s="1"/>
  <c r="P199" i="2" s="1"/>
  <c r="P200" i="2" s="1"/>
  <c r="P201" i="2" s="1"/>
  <c r="P202" i="2" s="1"/>
  <c r="P203" i="2" s="1"/>
  <c r="P204" i="2" s="1"/>
  <c r="P205" i="2" s="1"/>
  <c r="P206" i="2" s="1"/>
  <c r="P207" i="2" s="1"/>
  <c r="P208" i="2" s="1"/>
  <c r="P209" i="2" s="1"/>
  <c r="P210" i="2" s="1"/>
  <c r="P211" i="2" s="1"/>
  <c r="P212" i="2" s="1"/>
  <c r="P213" i="2" s="1"/>
  <c r="P214" i="2" s="1"/>
  <c r="P215" i="2" s="1"/>
  <c r="P216" i="2" s="1"/>
  <c r="P217" i="2" s="1"/>
  <c r="P218" i="2" s="1"/>
  <c r="P219" i="2" s="1"/>
  <c r="P220" i="2" s="1"/>
  <c r="P221" i="2" s="1"/>
  <c r="P222" i="2" s="1"/>
  <c r="P223" i="2" s="1"/>
  <c r="P224" i="2" s="1"/>
  <c r="P225" i="2" s="1"/>
  <c r="P226" i="2" s="1"/>
  <c r="P227" i="2" s="1"/>
  <c r="P228" i="2" s="1"/>
  <c r="P229" i="2" s="1"/>
  <c r="P230" i="2" s="1"/>
  <c r="P231" i="2" s="1"/>
  <c r="P232" i="2" s="1"/>
  <c r="P233" i="2" s="1"/>
  <c r="P234" i="2" s="1"/>
  <c r="P235" i="2" s="1"/>
  <c r="P236" i="2" s="1"/>
  <c r="P237" i="2" s="1"/>
  <c r="P238" i="2" s="1"/>
  <c r="P239" i="2" s="1"/>
  <c r="P240" i="2" s="1"/>
  <c r="P241" i="2" s="1"/>
  <c r="P242" i="2" s="1"/>
  <c r="P243" i="2" s="1"/>
  <c r="P244" i="2" s="1"/>
  <c r="P245" i="2" s="1"/>
  <c r="P246" i="2" s="1"/>
  <c r="P247" i="2" s="1"/>
  <c r="P248" i="2" s="1"/>
  <c r="P249" i="2" s="1"/>
  <c r="P250" i="2" s="1"/>
  <c r="P251" i="2" s="1"/>
  <c r="P252" i="2" s="1"/>
  <c r="P253" i="2" s="1"/>
  <c r="P254" i="2" s="1"/>
  <c r="P255" i="2" s="1"/>
  <c r="P256" i="2" s="1"/>
  <c r="P257" i="2" s="1"/>
  <c r="P258" i="2" s="1"/>
  <c r="P259" i="2" s="1"/>
  <c r="P260" i="2" s="1"/>
  <c r="P261" i="2" s="1"/>
  <c r="P262" i="2" s="1"/>
  <c r="P263" i="2" s="1"/>
  <c r="P264" i="2" s="1"/>
  <c r="P265" i="2" s="1"/>
  <c r="P266" i="2" s="1"/>
  <c r="P267" i="2" s="1"/>
  <c r="P268" i="2" s="1"/>
  <c r="P269" i="2" s="1"/>
  <c r="P270" i="2" s="1"/>
  <c r="P271" i="2" s="1"/>
  <c r="P272" i="2" s="1"/>
  <c r="P273" i="2" s="1"/>
  <c r="P274" i="2" s="1"/>
  <c r="P275" i="2" s="1"/>
  <c r="P276" i="2" s="1"/>
  <c r="P277" i="2" s="1"/>
  <c r="P278" i="2" s="1"/>
  <c r="P279" i="2" s="1"/>
  <c r="P280" i="2" s="1"/>
  <c r="P281" i="2" s="1"/>
  <c r="P282" i="2" s="1"/>
  <c r="P283" i="2" s="1"/>
  <c r="P284" i="2" s="1"/>
  <c r="P285" i="2" s="1"/>
  <c r="P286" i="2" s="1"/>
  <c r="P287" i="2" s="1"/>
  <c r="P288" i="2" s="1"/>
  <c r="P289" i="2" s="1"/>
  <c r="P290" i="2" s="1"/>
  <c r="P291" i="2" s="1"/>
  <c r="P292" i="2" s="1"/>
  <c r="P293" i="2" s="1"/>
  <c r="P294" i="2" s="1"/>
  <c r="P295" i="2" s="1"/>
  <c r="P296" i="2" s="1"/>
  <c r="P297" i="2" s="1"/>
  <c r="P298" i="2" s="1"/>
  <c r="P299" i="2" s="1"/>
  <c r="P300" i="2" s="1"/>
  <c r="P301" i="2" s="1"/>
  <c r="D154" i="2"/>
  <c r="P153" i="2"/>
  <c r="O153" i="2"/>
  <c r="O154" i="2" s="1"/>
  <c r="O155" i="2" s="1"/>
  <c r="O156" i="2" s="1"/>
  <c r="O157" i="2" s="1"/>
  <c r="O158" i="2" s="1"/>
  <c r="O159" i="2" s="1"/>
  <c r="O160" i="2" s="1"/>
  <c r="O161" i="2" s="1"/>
  <c r="O162" i="2" s="1"/>
  <c r="O163" i="2" s="1"/>
  <c r="O164" i="2" s="1"/>
  <c r="O165" i="2" s="1"/>
  <c r="O166" i="2" s="1"/>
  <c r="O167" i="2" s="1"/>
  <c r="O168" i="2" s="1"/>
  <c r="O169" i="2" s="1"/>
  <c r="O170" i="2" s="1"/>
  <c r="O171" i="2" s="1"/>
  <c r="O172" i="2" s="1"/>
  <c r="O173" i="2" s="1"/>
  <c r="O174" i="2" s="1"/>
  <c r="O175" i="2" s="1"/>
  <c r="O176" i="2" s="1"/>
  <c r="O177" i="2" s="1"/>
  <c r="O178" i="2" s="1"/>
  <c r="O179" i="2" s="1"/>
  <c r="O180" i="2" s="1"/>
  <c r="O181" i="2" s="1"/>
  <c r="O182" i="2" s="1"/>
  <c r="O183" i="2" s="1"/>
  <c r="O184" i="2" s="1"/>
  <c r="O185" i="2" s="1"/>
  <c r="O186" i="2" s="1"/>
  <c r="O187" i="2" s="1"/>
  <c r="O188" i="2" s="1"/>
  <c r="O189" i="2" s="1"/>
  <c r="O190" i="2" s="1"/>
  <c r="O191" i="2" s="1"/>
  <c r="O192" i="2" s="1"/>
  <c r="O193" i="2" s="1"/>
  <c r="O194" i="2" s="1"/>
  <c r="O195" i="2" s="1"/>
  <c r="O196" i="2" s="1"/>
  <c r="O197" i="2" s="1"/>
  <c r="O198" i="2" s="1"/>
  <c r="O199" i="2" s="1"/>
  <c r="O200" i="2" s="1"/>
  <c r="O201" i="2" s="1"/>
  <c r="O202" i="2" s="1"/>
  <c r="O203" i="2" s="1"/>
  <c r="O204" i="2" s="1"/>
  <c r="O205" i="2" s="1"/>
  <c r="O206" i="2" s="1"/>
  <c r="O207" i="2" s="1"/>
  <c r="O208" i="2" s="1"/>
  <c r="O209" i="2" s="1"/>
  <c r="O210" i="2" s="1"/>
  <c r="O211" i="2" s="1"/>
  <c r="O212" i="2" s="1"/>
  <c r="O213" i="2" s="1"/>
  <c r="O214" i="2" s="1"/>
  <c r="O215" i="2" s="1"/>
  <c r="O216" i="2" s="1"/>
  <c r="O217" i="2" s="1"/>
  <c r="O218" i="2" s="1"/>
  <c r="O219" i="2" s="1"/>
  <c r="O220" i="2" s="1"/>
  <c r="O221" i="2" s="1"/>
  <c r="O222" i="2" s="1"/>
  <c r="O223" i="2" s="1"/>
  <c r="O224" i="2" s="1"/>
  <c r="O225" i="2" s="1"/>
  <c r="O226" i="2" s="1"/>
  <c r="D153" i="2"/>
  <c r="D152" i="2"/>
  <c r="D151" i="2"/>
  <c r="D150" i="2"/>
  <c r="D149" i="2"/>
  <c r="D148" i="2"/>
  <c r="D147" i="2"/>
  <c r="D146" i="2"/>
  <c r="D145" i="2"/>
  <c r="D144" i="2"/>
  <c r="D143" i="2"/>
  <c r="K143" i="2" s="1"/>
  <c r="E143" i="2" s="1"/>
  <c r="D142" i="2"/>
  <c r="D141" i="2"/>
  <c r="D140" i="2"/>
  <c r="K140" i="2" s="1"/>
  <c r="E140" i="2" s="1"/>
  <c r="D139" i="2"/>
  <c r="K138" i="2"/>
  <c r="E138" i="2" s="1"/>
  <c r="D138" i="2"/>
  <c r="D137" i="2"/>
  <c r="D136" i="2"/>
  <c r="K135" i="2"/>
  <c r="E135" i="2" s="1"/>
  <c r="D135" i="2"/>
  <c r="D134" i="2"/>
  <c r="K134" i="2" s="1"/>
  <c r="E134" i="2" s="1"/>
  <c r="D133" i="2"/>
  <c r="D132" i="2"/>
  <c r="K132" i="2" s="1"/>
  <c r="E132" i="2" s="1"/>
  <c r="D131" i="2"/>
  <c r="D130" i="2"/>
  <c r="D129" i="2"/>
  <c r="D128" i="2"/>
  <c r="D127" i="2"/>
  <c r="D126" i="2"/>
  <c r="D125" i="2"/>
  <c r="D124" i="2"/>
  <c r="K124" i="2" s="1"/>
  <c r="E124" i="2" s="1"/>
  <c r="D123" i="2"/>
  <c r="K122" i="2"/>
  <c r="E122" i="2" s="1"/>
  <c r="F122" i="2" s="1"/>
  <c r="G122" i="2" s="1"/>
  <c r="H122" i="2" s="1"/>
  <c r="D122" i="2"/>
  <c r="D121" i="2"/>
  <c r="D120" i="2"/>
  <c r="K120" i="2" s="1"/>
  <c r="E120" i="2" s="1"/>
  <c r="D119" i="2"/>
  <c r="D118" i="2"/>
  <c r="D117" i="2"/>
  <c r="K117" i="2" s="1"/>
  <c r="E117" i="2" s="1"/>
  <c r="D116" i="2"/>
  <c r="D115" i="2"/>
  <c r="K115" i="2" s="1"/>
  <c r="E115" i="2" s="1"/>
  <c r="D114" i="2"/>
  <c r="D113" i="2"/>
  <c r="D112" i="2"/>
  <c r="K112" i="2" s="1"/>
  <c r="E112" i="2" s="1"/>
  <c r="D111" i="2"/>
  <c r="D110" i="2"/>
  <c r="D109" i="2"/>
  <c r="D108" i="2"/>
  <c r="D107" i="2"/>
  <c r="D106" i="2"/>
  <c r="D105" i="2"/>
  <c r="D104" i="2"/>
  <c r="D103" i="2"/>
  <c r="D102" i="2"/>
  <c r="D101" i="2"/>
  <c r="K101" i="2" s="1"/>
  <c r="E101" i="2" s="1"/>
  <c r="D100" i="2"/>
  <c r="D99" i="2"/>
  <c r="D98" i="2"/>
  <c r="D97" i="2"/>
  <c r="D96" i="2"/>
  <c r="D95" i="2"/>
  <c r="D94" i="2"/>
  <c r="D93" i="2"/>
  <c r="D92" i="2"/>
  <c r="D91" i="2"/>
  <c r="D90" i="2"/>
  <c r="D89" i="2"/>
  <c r="K89" i="2" s="1"/>
  <c r="E89" i="2" s="1"/>
  <c r="D88" i="2"/>
  <c r="D87" i="2"/>
  <c r="D86" i="2"/>
  <c r="D85" i="2"/>
  <c r="D84" i="2"/>
  <c r="K83" i="2"/>
  <c r="E83" i="2" s="1"/>
  <c r="D83" i="2"/>
  <c r="D82" i="2"/>
  <c r="D81" i="2"/>
  <c r="K81" i="2" s="1"/>
  <c r="E81" i="2" s="1"/>
  <c r="D80" i="2"/>
  <c r="O79" i="2"/>
  <c r="O80" i="2" s="1"/>
  <c r="O81" i="2" s="1"/>
  <c r="O82" i="2" s="1"/>
  <c r="O83" i="2" s="1"/>
  <c r="O84" i="2" s="1"/>
  <c r="O85" i="2" s="1"/>
  <c r="O86" i="2" s="1"/>
  <c r="O87" i="2" s="1"/>
  <c r="O88" i="2" s="1"/>
  <c r="O89" i="2" s="1"/>
  <c r="O90" i="2" s="1"/>
  <c r="O91" i="2" s="1"/>
  <c r="O92" i="2" s="1"/>
  <c r="O93" i="2" s="1"/>
  <c r="O94" i="2" s="1"/>
  <c r="O95" i="2" s="1"/>
  <c r="O96" i="2" s="1"/>
  <c r="O97" i="2" s="1"/>
  <c r="O98" i="2" s="1"/>
  <c r="O99" i="2" s="1"/>
  <c r="O100" i="2" s="1"/>
  <c r="O101" i="2" s="1"/>
  <c r="O102" i="2" s="1"/>
  <c r="O103" i="2" s="1"/>
  <c r="O104" i="2" s="1"/>
  <c r="O105" i="2" s="1"/>
  <c r="O106" i="2" s="1"/>
  <c r="O107" i="2" s="1"/>
  <c r="O108" i="2" s="1"/>
  <c r="O109" i="2" s="1"/>
  <c r="O110" i="2" s="1"/>
  <c r="O111" i="2" s="1"/>
  <c r="O112" i="2" s="1"/>
  <c r="O113" i="2" s="1"/>
  <c r="O114" i="2" s="1"/>
  <c r="O115" i="2" s="1"/>
  <c r="O116" i="2" s="1"/>
  <c r="O117" i="2" s="1"/>
  <c r="O118" i="2" s="1"/>
  <c r="O119" i="2" s="1"/>
  <c r="O120" i="2" s="1"/>
  <c r="O121" i="2" s="1"/>
  <c r="O122" i="2" s="1"/>
  <c r="O123" i="2" s="1"/>
  <c r="O124" i="2" s="1"/>
  <c r="O125" i="2" s="1"/>
  <c r="O126" i="2" s="1"/>
  <c r="O127" i="2" s="1"/>
  <c r="O128" i="2" s="1"/>
  <c r="O129" i="2" s="1"/>
  <c r="O130" i="2" s="1"/>
  <c r="O131" i="2" s="1"/>
  <c r="O132" i="2" s="1"/>
  <c r="O133" i="2" s="1"/>
  <c r="O134" i="2" s="1"/>
  <c r="O135" i="2" s="1"/>
  <c r="O136" i="2" s="1"/>
  <c r="O137" i="2" s="1"/>
  <c r="O138" i="2" s="1"/>
  <c r="O139" i="2" s="1"/>
  <c r="O140" i="2" s="1"/>
  <c r="O141" i="2" s="1"/>
  <c r="O142" i="2" s="1"/>
  <c r="O143" i="2" s="1"/>
  <c r="O144" i="2" s="1"/>
  <c r="O145" i="2" s="1"/>
  <c r="O146" i="2" s="1"/>
  <c r="O147" i="2" s="1"/>
  <c r="O148" i="2" s="1"/>
  <c r="O149" i="2" s="1"/>
  <c r="O150" i="2" s="1"/>
  <c r="O151" i="2" s="1"/>
  <c r="D79" i="2"/>
  <c r="O78" i="2"/>
  <c r="D78" i="2"/>
  <c r="K78" i="2" s="1"/>
  <c r="E78" i="2" s="1"/>
  <c r="D77" i="2"/>
  <c r="K77" i="2" s="1"/>
  <c r="E77" i="2" s="1"/>
  <c r="F77" i="2" s="1"/>
  <c r="G77" i="2" s="1"/>
  <c r="H77" i="2" s="1"/>
  <c r="D76" i="2"/>
  <c r="D75" i="2"/>
  <c r="K75" i="2" s="1"/>
  <c r="E75" i="2" s="1"/>
  <c r="D74" i="2"/>
  <c r="K74" i="2" s="1"/>
  <c r="E74" i="2" s="1"/>
  <c r="D73" i="2"/>
  <c r="D72" i="2"/>
  <c r="D71" i="2"/>
  <c r="D70" i="2"/>
  <c r="D69" i="2"/>
  <c r="K69" i="2" s="1"/>
  <c r="E69" i="2" s="1"/>
  <c r="D68" i="2"/>
  <c r="D67" i="2"/>
  <c r="K67" i="2" s="1"/>
  <c r="E67" i="2" s="1"/>
  <c r="D66" i="2"/>
  <c r="K66" i="2" s="1"/>
  <c r="E66" i="2" s="1"/>
  <c r="D65" i="2"/>
  <c r="K65" i="2" s="1"/>
  <c r="E65" i="2" s="1"/>
  <c r="D64" i="2"/>
  <c r="K64" i="2" s="1"/>
  <c r="E64" i="2" s="1"/>
  <c r="D63" i="2"/>
  <c r="D62" i="2"/>
  <c r="K62" i="2" s="1"/>
  <c r="E62" i="2" s="1"/>
  <c r="F62" i="2" s="1"/>
  <c r="G62" i="2" s="1"/>
  <c r="H62" i="2" s="1"/>
  <c r="D61" i="2"/>
  <c r="K61" i="2" s="1"/>
  <c r="E61" i="2" s="1"/>
  <c r="D60" i="2"/>
  <c r="D59" i="2"/>
  <c r="K59" i="2" s="1"/>
  <c r="E59" i="2" s="1"/>
  <c r="D58" i="2"/>
  <c r="K58" i="2" s="1"/>
  <c r="E58" i="2" s="1"/>
  <c r="D57" i="2"/>
  <c r="K57" i="2" s="1"/>
  <c r="E57" i="2" s="1"/>
  <c r="D56" i="2"/>
  <c r="D55" i="2"/>
  <c r="K55" i="2" s="1"/>
  <c r="E55" i="2" s="1"/>
  <c r="D54" i="2"/>
  <c r="K54" i="2" s="1"/>
  <c r="E54" i="2" s="1"/>
  <c r="K53" i="2"/>
  <c r="E53" i="2" s="1"/>
  <c r="D53" i="2"/>
  <c r="D52" i="2"/>
  <c r="D51" i="2"/>
  <c r="K51" i="2" s="1"/>
  <c r="E51" i="2" s="1"/>
  <c r="D50" i="2"/>
  <c r="K50" i="2" s="1"/>
  <c r="E50" i="2" s="1"/>
  <c r="D49" i="2"/>
  <c r="K49" i="2" s="1"/>
  <c r="E49" i="2" s="1"/>
  <c r="D48" i="2"/>
  <c r="D47" i="2"/>
  <c r="K47" i="2" s="1"/>
  <c r="E47" i="2" s="1"/>
  <c r="F47" i="2" s="1"/>
  <c r="G47" i="2" s="1"/>
  <c r="H47" i="2" s="1"/>
  <c r="D46" i="2"/>
  <c r="K46" i="2" s="1"/>
  <c r="E46" i="2" s="1"/>
  <c r="K45" i="2"/>
  <c r="E45" i="2" s="1"/>
  <c r="D45" i="2"/>
  <c r="D44" i="2"/>
  <c r="D43" i="2"/>
  <c r="K43" i="2" s="1"/>
  <c r="E43" i="2" s="1"/>
  <c r="D42" i="2"/>
  <c r="K42" i="2" s="1"/>
  <c r="E42" i="2" s="1"/>
  <c r="D41" i="2"/>
  <c r="K41" i="2" s="1"/>
  <c r="E41" i="2" s="1"/>
  <c r="D40" i="2"/>
  <c r="D39" i="2"/>
  <c r="K39" i="2" s="1"/>
  <c r="E39" i="2" s="1"/>
  <c r="D38" i="2"/>
  <c r="K38" i="2" s="1"/>
  <c r="E38" i="2" s="1"/>
  <c r="K37" i="2"/>
  <c r="E37" i="2" s="1"/>
  <c r="D37" i="2"/>
  <c r="D36" i="2"/>
  <c r="D35" i="2"/>
  <c r="K35" i="2" s="1"/>
  <c r="E35" i="2" s="1"/>
  <c r="D34" i="2"/>
  <c r="K34" i="2" s="1"/>
  <c r="E34" i="2" s="1"/>
  <c r="D33" i="2"/>
  <c r="K33" i="2" s="1"/>
  <c r="E33" i="2" s="1"/>
  <c r="D32" i="2"/>
  <c r="D31" i="2"/>
  <c r="K31" i="2" s="1"/>
  <c r="E31" i="2" s="1"/>
  <c r="K30" i="2"/>
  <c r="E30" i="2" s="1"/>
  <c r="D30" i="2"/>
  <c r="D29" i="2"/>
  <c r="D28" i="2"/>
  <c r="K28" i="2" s="1"/>
  <c r="E28" i="2" s="1"/>
  <c r="D27" i="2"/>
  <c r="K27" i="2" s="1"/>
  <c r="E27" i="2" s="1"/>
  <c r="D26" i="2"/>
  <c r="K26" i="2" s="1"/>
  <c r="E26" i="2" s="1"/>
  <c r="D25" i="2"/>
  <c r="D24" i="2"/>
  <c r="K24" i="2" s="1"/>
  <c r="E24" i="2" s="1"/>
  <c r="D23" i="2"/>
  <c r="K23" i="2" s="1"/>
  <c r="E23" i="2" s="1"/>
  <c r="K22" i="2"/>
  <c r="E22" i="2" s="1"/>
  <c r="D22" i="2"/>
  <c r="D21" i="2"/>
  <c r="D20" i="2"/>
  <c r="K20" i="2" s="1"/>
  <c r="E20" i="2" s="1"/>
  <c r="D19" i="2"/>
  <c r="K19" i="2" s="1"/>
  <c r="E19" i="2" s="1"/>
  <c r="D18" i="2"/>
  <c r="K18" i="2" s="1"/>
  <c r="E18" i="2" s="1"/>
  <c r="D17" i="2"/>
  <c r="D16" i="2"/>
  <c r="K16" i="2" s="1"/>
  <c r="E16" i="2" s="1"/>
  <c r="D15" i="2"/>
  <c r="K15" i="2" s="1"/>
  <c r="E15" i="2" s="1"/>
  <c r="K14" i="2"/>
  <c r="E14" i="2" s="1"/>
  <c r="D14" i="2"/>
  <c r="D13" i="2"/>
  <c r="D12" i="2"/>
  <c r="K12" i="2" s="1"/>
  <c r="E12" i="2" s="1"/>
  <c r="D11" i="2"/>
  <c r="K11" i="2" s="1"/>
  <c r="E11" i="2" s="1"/>
  <c r="D10" i="2"/>
  <c r="K10" i="2" s="1"/>
  <c r="E10" i="2" s="1"/>
  <c r="D9" i="2"/>
  <c r="D8" i="2"/>
  <c r="K8" i="2" s="1"/>
  <c r="E8" i="2" s="1"/>
  <c r="D7" i="2"/>
  <c r="K7" i="2" s="1"/>
  <c r="E7" i="2" s="1"/>
  <c r="K6" i="2"/>
  <c r="E6" i="2" s="1"/>
  <c r="D6" i="2"/>
  <c r="N5" i="2"/>
  <c r="N6" i="2" s="1"/>
  <c r="N7" i="2" s="1"/>
  <c r="N8" i="2" s="1"/>
  <c r="N9" i="2" s="1"/>
  <c r="N10" i="2" s="1"/>
  <c r="N11" i="2" s="1"/>
  <c r="N12" i="2" s="1"/>
  <c r="N13" i="2" s="1"/>
  <c r="N14" i="2" s="1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N57" i="2" s="1"/>
  <c r="N58" i="2" s="1"/>
  <c r="N59" i="2" s="1"/>
  <c r="N60" i="2" s="1"/>
  <c r="N61" i="2" s="1"/>
  <c r="N62" i="2" s="1"/>
  <c r="N63" i="2" s="1"/>
  <c r="N64" i="2" s="1"/>
  <c r="N65" i="2" s="1"/>
  <c r="N66" i="2" s="1"/>
  <c r="N67" i="2" s="1"/>
  <c r="N68" i="2" s="1"/>
  <c r="N69" i="2" s="1"/>
  <c r="N70" i="2" s="1"/>
  <c r="N71" i="2" s="1"/>
  <c r="N72" i="2" s="1"/>
  <c r="N73" i="2" s="1"/>
  <c r="N74" i="2" s="1"/>
  <c r="N75" i="2" s="1"/>
  <c r="N76" i="2" s="1"/>
  <c r="N77" i="2" s="1"/>
  <c r="N78" i="2" s="1"/>
  <c r="N79" i="2" s="1"/>
  <c r="N80" i="2" s="1"/>
  <c r="N81" i="2" s="1"/>
  <c r="N82" i="2" s="1"/>
  <c r="N83" i="2" s="1"/>
  <c r="N84" i="2" s="1"/>
  <c r="N85" i="2" s="1"/>
  <c r="N86" i="2" s="1"/>
  <c r="N87" i="2" s="1"/>
  <c r="N88" i="2" s="1"/>
  <c r="N89" i="2" s="1"/>
  <c r="N90" i="2" s="1"/>
  <c r="N91" i="2" s="1"/>
  <c r="N92" i="2" s="1"/>
  <c r="N93" i="2" s="1"/>
  <c r="N94" i="2" s="1"/>
  <c r="N95" i="2" s="1"/>
  <c r="N96" i="2" s="1"/>
  <c r="N97" i="2" s="1"/>
  <c r="N98" i="2" s="1"/>
  <c r="N99" i="2" s="1"/>
  <c r="N100" i="2" s="1"/>
  <c r="N101" i="2" s="1"/>
  <c r="N102" i="2" s="1"/>
  <c r="N103" i="2" s="1"/>
  <c r="N104" i="2" s="1"/>
  <c r="N105" i="2" s="1"/>
  <c r="N106" i="2" s="1"/>
  <c r="N107" i="2" s="1"/>
  <c r="N108" i="2" s="1"/>
  <c r="N109" i="2" s="1"/>
  <c r="N110" i="2" s="1"/>
  <c r="N111" i="2" s="1"/>
  <c r="N112" i="2" s="1"/>
  <c r="N113" i="2" s="1"/>
  <c r="N114" i="2" s="1"/>
  <c r="N115" i="2" s="1"/>
  <c r="N116" i="2" s="1"/>
  <c r="N117" i="2" s="1"/>
  <c r="N118" i="2" s="1"/>
  <c r="N119" i="2" s="1"/>
  <c r="N120" i="2" s="1"/>
  <c r="N121" i="2" s="1"/>
  <c r="N122" i="2" s="1"/>
  <c r="N123" i="2" s="1"/>
  <c r="N124" i="2" s="1"/>
  <c r="N125" i="2" s="1"/>
  <c r="N126" i="2" s="1"/>
  <c r="N127" i="2" s="1"/>
  <c r="N128" i="2" s="1"/>
  <c r="N129" i="2" s="1"/>
  <c r="N130" i="2" s="1"/>
  <c r="N131" i="2" s="1"/>
  <c r="N132" i="2" s="1"/>
  <c r="N133" i="2" s="1"/>
  <c r="N134" i="2" s="1"/>
  <c r="N135" i="2" s="1"/>
  <c r="N136" i="2" s="1"/>
  <c r="N137" i="2" s="1"/>
  <c r="N138" i="2" s="1"/>
  <c r="N139" i="2" s="1"/>
  <c r="N140" i="2" s="1"/>
  <c r="N141" i="2" s="1"/>
  <c r="N142" i="2" s="1"/>
  <c r="N143" i="2" s="1"/>
  <c r="N144" i="2" s="1"/>
  <c r="N145" i="2" s="1"/>
  <c r="N146" i="2" s="1"/>
  <c r="N147" i="2" s="1"/>
  <c r="N148" i="2" s="1"/>
  <c r="N149" i="2" s="1"/>
  <c r="N150" i="2" s="1"/>
  <c r="N151" i="2" s="1"/>
  <c r="N152" i="2" s="1"/>
  <c r="N153" i="2" s="1"/>
  <c r="N154" i="2" s="1"/>
  <c r="N155" i="2" s="1"/>
  <c r="N156" i="2" s="1"/>
  <c r="N157" i="2" s="1"/>
  <c r="N158" i="2" s="1"/>
  <c r="N159" i="2" s="1"/>
  <c r="N160" i="2" s="1"/>
  <c r="N161" i="2" s="1"/>
  <c r="N162" i="2" s="1"/>
  <c r="N163" i="2" s="1"/>
  <c r="N164" i="2" s="1"/>
  <c r="N165" i="2" s="1"/>
  <c r="N166" i="2" s="1"/>
  <c r="N167" i="2" s="1"/>
  <c r="N168" i="2" s="1"/>
  <c r="N169" i="2" s="1"/>
  <c r="N170" i="2" s="1"/>
  <c r="N171" i="2" s="1"/>
  <c r="N172" i="2" s="1"/>
  <c r="N173" i="2" s="1"/>
  <c r="N174" i="2" s="1"/>
  <c r="N175" i="2" s="1"/>
  <c r="N176" i="2" s="1"/>
  <c r="N177" i="2" s="1"/>
  <c r="N178" i="2" s="1"/>
  <c r="N179" i="2" s="1"/>
  <c r="N180" i="2" s="1"/>
  <c r="N181" i="2" s="1"/>
  <c r="N182" i="2" s="1"/>
  <c r="N183" i="2" s="1"/>
  <c r="N184" i="2" s="1"/>
  <c r="N185" i="2" s="1"/>
  <c r="N186" i="2" s="1"/>
  <c r="N187" i="2" s="1"/>
  <c r="N188" i="2" s="1"/>
  <c r="N189" i="2" s="1"/>
  <c r="N190" i="2" s="1"/>
  <c r="N191" i="2" s="1"/>
  <c r="N192" i="2" s="1"/>
  <c r="N193" i="2" s="1"/>
  <c r="N194" i="2" s="1"/>
  <c r="N195" i="2" s="1"/>
  <c r="N196" i="2" s="1"/>
  <c r="N197" i="2" s="1"/>
  <c r="N198" i="2" s="1"/>
  <c r="N199" i="2" s="1"/>
  <c r="N200" i="2" s="1"/>
  <c r="N201" i="2" s="1"/>
  <c r="N202" i="2" s="1"/>
  <c r="N203" i="2" s="1"/>
  <c r="N204" i="2" s="1"/>
  <c r="N205" i="2" s="1"/>
  <c r="N206" i="2" s="1"/>
  <c r="N207" i="2" s="1"/>
  <c r="N208" i="2" s="1"/>
  <c r="N209" i="2" s="1"/>
  <c r="N210" i="2" s="1"/>
  <c r="N211" i="2" s="1"/>
  <c r="N212" i="2" s="1"/>
  <c r="N213" i="2" s="1"/>
  <c r="N214" i="2" s="1"/>
  <c r="N215" i="2" s="1"/>
  <c r="N216" i="2" s="1"/>
  <c r="N217" i="2" s="1"/>
  <c r="N218" i="2" s="1"/>
  <c r="N219" i="2" s="1"/>
  <c r="N220" i="2" s="1"/>
  <c r="N221" i="2" s="1"/>
  <c r="N222" i="2" s="1"/>
  <c r="N223" i="2" s="1"/>
  <c r="N224" i="2" s="1"/>
  <c r="N225" i="2" s="1"/>
  <c r="N226" i="2" s="1"/>
  <c r="N227" i="2" s="1"/>
  <c r="N228" i="2" s="1"/>
  <c r="N229" i="2" s="1"/>
  <c r="N230" i="2" s="1"/>
  <c r="N231" i="2" s="1"/>
  <c r="N232" i="2" s="1"/>
  <c r="N233" i="2" s="1"/>
  <c r="N234" i="2" s="1"/>
  <c r="N235" i="2" s="1"/>
  <c r="N236" i="2" s="1"/>
  <c r="N237" i="2" s="1"/>
  <c r="N238" i="2" s="1"/>
  <c r="N239" i="2" s="1"/>
  <c r="N240" i="2" s="1"/>
  <c r="N241" i="2" s="1"/>
  <c r="N242" i="2" s="1"/>
  <c r="N243" i="2" s="1"/>
  <c r="N244" i="2" s="1"/>
  <c r="N245" i="2" s="1"/>
  <c r="N246" i="2" s="1"/>
  <c r="N247" i="2" s="1"/>
  <c r="N248" i="2" s="1"/>
  <c r="N249" i="2" s="1"/>
  <c r="N250" i="2" s="1"/>
  <c r="N251" i="2" s="1"/>
  <c r="N252" i="2" s="1"/>
  <c r="N253" i="2" s="1"/>
  <c r="N254" i="2" s="1"/>
  <c r="N255" i="2" s="1"/>
  <c r="N256" i="2" s="1"/>
  <c r="N257" i="2" s="1"/>
  <c r="N258" i="2" s="1"/>
  <c r="N259" i="2" s="1"/>
  <c r="N260" i="2" s="1"/>
  <c r="N261" i="2" s="1"/>
  <c r="N262" i="2" s="1"/>
  <c r="N263" i="2" s="1"/>
  <c r="N264" i="2" s="1"/>
  <c r="N265" i="2" s="1"/>
  <c r="N266" i="2" s="1"/>
  <c r="N267" i="2" s="1"/>
  <c r="N268" i="2" s="1"/>
  <c r="N269" i="2" s="1"/>
  <c r="N270" i="2" s="1"/>
  <c r="N271" i="2" s="1"/>
  <c r="N272" i="2" s="1"/>
  <c r="N273" i="2" s="1"/>
  <c r="N274" i="2" s="1"/>
  <c r="N275" i="2" s="1"/>
  <c r="N276" i="2" s="1"/>
  <c r="N277" i="2" s="1"/>
  <c r="N278" i="2" s="1"/>
  <c r="N279" i="2" s="1"/>
  <c r="N280" i="2" s="1"/>
  <c r="N281" i="2" s="1"/>
  <c r="N282" i="2" s="1"/>
  <c r="N283" i="2" s="1"/>
  <c r="N284" i="2" s="1"/>
  <c r="N285" i="2" s="1"/>
  <c r="N286" i="2" s="1"/>
  <c r="N287" i="2" s="1"/>
  <c r="N288" i="2" s="1"/>
  <c r="N289" i="2" s="1"/>
  <c r="N290" i="2" s="1"/>
  <c r="N291" i="2" s="1"/>
  <c r="N292" i="2" s="1"/>
  <c r="N293" i="2" s="1"/>
  <c r="N294" i="2" s="1"/>
  <c r="N295" i="2" s="1"/>
  <c r="N296" i="2" s="1"/>
  <c r="N297" i="2" s="1"/>
  <c r="N298" i="2" s="1"/>
  <c r="N299" i="2" s="1"/>
  <c r="N300" i="2" s="1"/>
  <c r="N301" i="2" s="1"/>
  <c r="D5" i="2"/>
  <c r="O4" i="2"/>
  <c r="O5" i="2" s="1"/>
  <c r="O6" i="2" s="1"/>
  <c r="O7" i="2" s="1"/>
  <c r="O8" i="2" s="1"/>
  <c r="O9" i="2" s="1"/>
  <c r="O10" i="2" s="1"/>
  <c r="O11" i="2" s="1"/>
  <c r="O12" i="2" s="1"/>
  <c r="O13" i="2" s="1"/>
  <c r="O14" i="2" s="1"/>
  <c r="O15" i="2" s="1"/>
  <c r="O16" i="2" s="1"/>
  <c r="O17" i="2" s="1"/>
  <c r="O18" i="2" s="1"/>
  <c r="O19" i="2" s="1"/>
  <c r="O20" i="2" s="1"/>
  <c r="O21" i="2" s="1"/>
  <c r="O22" i="2" s="1"/>
  <c r="O23" i="2" s="1"/>
  <c r="O24" i="2" s="1"/>
  <c r="O25" i="2" s="1"/>
  <c r="O26" i="2" s="1"/>
  <c r="O27" i="2" s="1"/>
  <c r="O28" i="2" s="1"/>
  <c r="O29" i="2" s="1"/>
  <c r="O30" i="2" s="1"/>
  <c r="O31" i="2" s="1"/>
  <c r="O32" i="2" s="1"/>
  <c r="O33" i="2" s="1"/>
  <c r="O34" i="2" s="1"/>
  <c r="O35" i="2" s="1"/>
  <c r="O36" i="2" s="1"/>
  <c r="O37" i="2" s="1"/>
  <c r="O38" i="2" s="1"/>
  <c r="O39" i="2" s="1"/>
  <c r="O40" i="2" s="1"/>
  <c r="O41" i="2" s="1"/>
  <c r="O42" i="2" s="1"/>
  <c r="O43" i="2" s="1"/>
  <c r="O44" i="2" s="1"/>
  <c r="O45" i="2" s="1"/>
  <c r="O46" i="2" s="1"/>
  <c r="O47" i="2" s="1"/>
  <c r="O48" i="2" s="1"/>
  <c r="O49" i="2" s="1"/>
  <c r="O50" i="2" s="1"/>
  <c r="O51" i="2" s="1"/>
  <c r="O52" i="2" s="1"/>
  <c r="O53" i="2" s="1"/>
  <c r="O54" i="2" s="1"/>
  <c r="O55" i="2" s="1"/>
  <c r="O56" i="2" s="1"/>
  <c r="O57" i="2" s="1"/>
  <c r="O58" i="2" s="1"/>
  <c r="O59" i="2" s="1"/>
  <c r="O60" i="2" s="1"/>
  <c r="O61" i="2" s="1"/>
  <c r="O62" i="2" s="1"/>
  <c r="O63" i="2" s="1"/>
  <c r="O64" i="2" s="1"/>
  <c r="O65" i="2" s="1"/>
  <c r="O66" i="2" s="1"/>
  <c r="O67" i="2" s="1"/>
  <c r="O68" i="2" s="1"/>
  <c r="O69" i="2" s="1"/>
  <c r="O70" i="2" s="1"/>
  <c r="O71" i="2" s="1"/>
  <c r="O72" i="2" s="1"/>
  <c r="O73" i="2" s="1"/>
  <c r="O74" i="2" s="1"/>
  <c r="O75" i="2" s="1"/>
  <c r="O76" i="2" s="1"/>
  <c r="N4" i="2"/>
  <c r="D4" i="2"/>
  <c r="K4" i="2" s="1"/>
  <c r="E4" i="2" s="1"/>
  <c r="P3" i="2"/>
  <c r="P4" i="2" s="1"/>
  <c r="P5" i="2" s="1"/>
  <c r="P6" i="2" s="1"/>
  <c r="P7" i="2" s="1"/>
  <c r="P8" i="2" s="1"/>
  <c r="P9" i="2" s="1"/>
  <c r="P10" i="2" s="1"/>
  <c r="P11" i="2" s="1"/>
  <c r="P12" i="2" s="1"/>
  <c r="P13" i="2" s="1"/>
  <c r="P14" i="2" s="1"/>
  <c r="P15" i="2" s="1"/>
  <c r="P16" i="2" s="1"/>
  <c r="P17" i="2" s="1"/>
  <c r="P18" i="2" s="1"/>
  <c r="P19" i="2" s="1"/>
  <c r="P20" i="2" s="1"/>
  <c r="P21" i="2" s="1"/>
  <c r="P22" i="2" s="1"/>
  <c r="P23" i="2" s="1"/>
  <c r="P24" i="2" s="1"/>
  <c r="P25" i="2" s="1"/>
  <c r="P26" i="2" s="1"/>
  <c r="P27" i="2" s="1"/>
  <c r="P28" i="2" s="1"/>
  <c r="P29" i="2" s="1"/>
  <c r="P30" i="2" s="1"/>
  <c r="P31" i="2" s="1"/>
  <c r="P32" i="2" s="1"/>
  <c r="P33" i="2" s="1"/>
  <c r="P34" i="2" s="1"/>
  <c r="P35" i="2" s="1"/>
  <c r="P36" i="2" s="1"/>
  <c r="P37" i="2" s="1"/>
  <c r="P38" i="2" s="1"/>
  <c r="P39" i="2" s="1"/>
  <c r="P40" i="2" s="1"/>
  <c r="P41" i="2" s="1"/>
  <c r="P42" i="2" s="1"/>
  <c r="P43" i="2" s="1"/>
  <c r="P44" i="2" s="1"/>
  <c r="P45" i="2" s="1"/>
  <c r="P46" i="2" s="1"/>
  <c r="P47" i="2" s="1"/>
  <c r="P48" i="2" s="1"/>
  <c r="P49" i="2" s="1"/>
  <c r="P50" i="2" s="1"/>
  <c r="P51" i="2" s="1"/>
  <c r="P52" i="2" s="1"/>
  <c r="P53" i="2" s="1"/>
  <c r="P54" i="2" s="1"/>
  <c r="P55" i="2" s="1"/>
  <c r="P56" i="2" s="1"/>
  <c r="P57" i="2" s="1"/>
  <c r="P58" i="2" s="1"/>
  <c r="P59" i="2" s="1"/>
  <c r="P60" i="2" s="1"/>
  <c r="P61" i="2" s="1"/>
  <c r="P62" i="2" s="1"/>
  <c r="P63" i="2" s="1"/>
  <c r="P64" i="2" s="1"/>
  <c r="P65" i="2" s="1"/>
  <c r="P66" i="2" s="1"/>
  <c r="P67" i="2" s="1"/>
  <c r="P68" i="2" s="1"/>
  <c r="P69" i="2" s="1"/>
  <c r="P70" i="2" s="1"/>
  <c r="P71" i="2" s="1"/>
  <c r="P72" i="2" s="1"/>
  <c r="P73" i="2" s="1"/>
  <c r="P74" i="2" s="1"/>
  <c r="P75" i="2" s="1"/>
  <c r="P76" i="2" s="1"/>
  <c r="P77" i="2" s="1"/>
  <c r="P78" i="2" s="1"/>
  <c r="P79" i="2" s="1"/>
  <c r="P80" i="2" s="1"/>
  <c r="P81" i="2" s="1"/>
  <c r="P82" i="2" s="1"/>
  <c r="P83" i="2" s="1"/>
  <c r="P84" i="2" s="1"/>
  <c r="P85" i="2" s="1"/>
  <c r="P86" i="2" s="1"/>
  <c r="P87" i="2" s="1"/>
  <c r="P88" i="2" s="1"/>
  <c r="P89" i="2" s="1"/>
  <c r="P90" i="2" s="1"/>
  <c r="P91" i="2" s="1"/>
  <c r="P92" i="2" s="1"/>
  <c r="P93" i="2" s="1"/>
  <c r="P94" i="2" s="1"/>
  <c r="P95" i="2" s="1"/>
  <c r="P96" i="2" s="1"/>
  <c r="P97" i="2" s="1"/>
  <c r="P98" i="2" s="1"/>
  <c r="P99" i="2" s="1"/>
  <c r="P100" i="2" s="1"/>
  <c r="P101" i="2" s="1"/>
  <c r="P102" i="2" s="1"/>
  <c r="P103" i="2" s="1"/>
  <c r="P104" i="2" s="1"/>
  <c r="P105" i="2" s="1"/>
  <c r="P106" i="2" s="1"/>
  <c r="P107" i="2" s="1"/>
  <c r="P108" i="2" s="1"/>
  <c r="P109" i="2" s="1"/>
  <c r="P110" i="2" s="1"/>
  <c r="P111" i="2" s="1"/>
  <c r="P112" i="2" s="1"/>
  <c r="P113" i="2" s="1"/>
  <c r="P114" i="2" s="1"/>
  <c r="P115" i="2" s="1"/>
  <c r="P116" i="2" s="1"/>
  <c r="P117" i="2" s="1"/>
  <c r="P118" i="2" s="1"/>
  <c r="P119" i="2" s="1"/>
  <c r="P120" i="2" s="1"/>
  <c r="P121" i="2" s="1"/>
  <c r="P122" i="2" s="1"/>
  <c r="P123" i="2" s="1"/>
  <c r="P124" i="2" s="1"/>
  <c r="P125" i="2" s="1"/>
  <c r="P126" i="2" s="1"/>
  <c r="P127" i="2" s="1"/>
  <c r="P128" i="2" s="1"/>
  <c r="P129" i="2" s="1"/>
  <c r="P130" i="2" s="1"/>
  <c r="P131" i="2" s="1"/>
  <c r="P132" i="2" s="1"/>
  <c r="P133" i="2" s="1"/>
  <c r="P134" i="2" s="1"/>
  <c r="P135" i="2" s="1"/>
  <c r="P136" i="2" s="1"/>
  <c r="P137" i="2" s="1"/>
  <c r="P138" i="2" s="1"/>
  <c r="P139" i="2" s="1"/>
  <c r="P140" i="2" s="1"/>
  <c r="P141" i="2" s="1"/>
  <c r="P142" i="2" s="1"/>
  <c r="P143" i="2" s="1"/>
  <c r="P144" i="2" s="1"/>
  <c r="P145" i="2" s="1"/>
  <c r="P146" i="2" s="1"/>
  <c r="P147" i="2" s="1"/>
  <c r="P148" i="2" s="1"/>
  <c r="P149" i="2" s="1"/>
  <c r="P150" i="2" s="1"/>
  <c r="P151" i="2" s="1"/>
  <c r="O3" i="2"/>
  <c r="N3" i="2"/>
  <c r="D3" i="2"/>
  <c r="K3" i="2" s="1"/>
  <c r="E3" i="2" s="1"/>
  <c r="F3" i="2" s="1"/>
  <c r="G3" i="2" s="1"/>
  <c r="H3" i="2" s="1"/>
  <c r="M2" i="2"/>
  <c r="K133" i="2" s="1"/>
  <c r="E133" i="2" s="1"/>
  <c r="D2" i="2"/>
  <c r="K2" i="2" s="1"/>
  <c r="E2" i="2" s="1"/>
  <c r="F2" i="2" s="1"/>
  <c r="G2" i="2" s="1"/>
  <c r="H2" i="2" s="1"/>
  <c r="N421" i="1"/>
  <c r="I421" i="1"/>
  <c r="O421" i="1" s="1"/>
  <c r="C421" i="1"/>
  <c r="N420" i="1"/>
  <c r="I420" i="1"/>
  <c r="O420" i="1" s="1"/>
  <c r="C420" i="1"/>
  <c r="N419" i="1"/>
  <c r="I419" i="1"/>
  <c r="O419" i="1" s="1"/>
  <c r="C419" i="1"/>
  <c r="N418" i="1"/>
  <c r="I418" i="1"/>
  <c r="O418" i="1" s="1"/>
  <c r="C418" i="1"/>
  <c r="N417" i="1"/>
  <c r="I417" i="1"/>
  <c r="O417" i="1" s="1"/>
  <c r="C417" i="1"/>
  <c r="N416" i="1"/>
  <c r="I416" i="1"/>
  <c r="O416" i="1" s="1"/>
  <c r="C416" i="1"/>
  <c r="N415" i="1"/>
  <c r="I415" i="1"/>
  <c r="O415" i="1" s="1"/>
  <c r="C415" i="1"/>
  <c r="N414" i="1"/>
  <c r="I414" i="1"/>
  <c r="O414" i="1" s="1"/>
  <c r="C414" i="1"/>
  <c r="N413" i="1"/>
  <c r="I413" i="1"/>
  <c r="O413" i="1" s="1"/>
  <c r="C413" i="1"/>
  <c r="N412" i="1"/>
  <c r="I412" i="1"/>
  <c r="O412" i="1" s="1"/>
  <c r="C412" i="1"/>
  <c r="N411" i="1"/>
  <c r="I411" i="1"/>
  <c r="O411" i="1" s="1"/>
  <c r="C411" i="1"/>
  <c r="N410" i="1"/>
  <c r="I410" i="1"/>
  <c r="O410" i="1" s="1"/>
  <c r="C410" i="1"/>
  <c r="N409" i="1"/>
  <c r="I409" i="1"/>
  <c r="O409" i="1" s="1"/>
  <c r="C409" i="1"/>
  <c r="N408" i="1"/>
  <c r="I408" i="1"/>
  <c r="O408" i="1" s="1"/>
  <c r="C408" i="1"/>
  <c r="N407" i="1"/>
  <c r="I407" i="1"/>
  <c r="O407" i="1" s="1"/>
  <c r="C407" i="1"/>
  <c r="N406" i="1"/>
  <c r="I406" i="1"/>
  <c r="O406" i="1" s="1"/>
  <c r="C406" i="1"/>
  <c r="N405" i="1"/>
  <c r="I405" i="1"/>
  <c r="O405" i="1" s="1"/>
  <c r="C405" i="1"/>
  <c r="N404" i="1"/>
  <c r="I404" i="1"/>
  <c r="O404" i="1" s="1"/>
  <c r="C404" i="1"/>
  <c r="O403" i="1"/>
  <c r="N403" i="1"/>
  <c r="C403" i="1"/>
  <c r="N402" i="1"/>
  <c r="I402" i="1"/>
  <c r="O402" i="1" s="1"/>
  <c r="C402" i="1"/>
  <c r="O401" i="1"/>
  <c r="N401" i="1"/>
  <c r="I401" i="1"/>
  <c r="C401" i="1"/>
  <c r="N400" i="1"/>
  <c r="I400" i="1"/>
  <c r="O400" i="1" s="1"/>
  <c r="C400" i="1"/>
  <c r="O399" i="1"/>
  <c r="N399" i="1"/>
  <c r="I399" i="1"/>
  <c r="C399" i="1"/>
  <c r="N398" i="1"/>
  <c r="I398" i="1"/>
  <c r="O398" i="1" s="1"/>
  <c r="C398" i="1"/>
  <c r="O397" i="1"/>
  <c r="N397" i="1"/>
  <c r="C397" i="1"/>
  <c r="O396" i="1"/>
  <c r="N396" i="1"/>
  <c r="I396" i="1"/>
  <c r="C396" i="1"/>
  <c r="O395" i="1"/>
  <c r="N395" i="1"/>
  <c r="C395" i="1"/>
  <c r="O394" i="1"/>
  <c r="N394" i="1"/>
  <c r="I394" i="1"/>
  <c r="C394" i="1"/>
  <c r="N393" i="1"/>
  <c r="I393" i="1"/>
  <c r="O393" i="1" s="1"/>
  <c r="C393" i="1"/>
  <c r="O392" i="1"/>
  <c r="N392" i="1"/>
  <c r="I392" i="1"/>
  <c r="C392" i="1"/>
  <c r="N391" i="1"/>
  <c r="I391" i="1"/>
  <c r="O391" i="1" s="1"/>
  <c r="C391" i="1"/>
  <c r="O390" i="1"/>
  <c r="N390" i="1"/>
  <c r="I390" i="1"/>
  <c r="C390" i="1"/>
  <c r="N389" i="1"/>
  <c r="I389" i="1"/>
  <c r="O389" i="1" s="1"/>
  <c r="C389" i="1"/>
  <c r="O388" i="1"/>
  <c r="N388" i="1"/>
  <c r="I388" i="1"/>
  <c r="C388" i="1"/>
  <c r="N387" i="1"/>
  <c r="I387" i="1"/>
  <c r="O387" i="1" s="1"/>
  <c r="C387" i="1"/>
  <c r="O386" i="1"/>
  <c r="N386" i="1"/>
  <c r="I386" i="1"/>
  <c r="C386" i="1"/>
  <c r="N385" i="1"/>
  <c r="I385" i="1"/>
  <c r="O385" i="1" s="1"/>
  <c r="C385" i="1"/>
  <c r="O384" i="1"/>
  <c r="N384" i="1"/>
  <c r="I384" i="1"/>
  <c r="C384" i="1"/>
  <c r="N383" i="1"/>
  <c r="I383" i="1"/>
  <c r="O383" i="1" s="1"/>
  <c r="C383" i="1"/>
  <c r="O382" i="1"/>
  <c r="N382" i="1"/>
  <c r="I382" i="1"/>
  <c r="C382" i="1"/>
  <c r="N381" i="1"/>
  <c r="I381" i="1"/>
  <c r="O381" i="1" s="1"/>
  <c r="C381" i="1"/>
  <c r="O380" i="1"/>
  <c r="N380" i="1"/>
  <c r="I380" i="1"/>
  <c r="C380" i="1"/>
  <c r="N379" i="1"/>
  <c r="I379" i="1"/>
  <c r="O379" i="1" s="1"/>
  <c r="C379" i="1"/>
  <c r="O378" i="1"/>
  <c r="N378" i="1"/>
  <c r="I378" i="1"/>
  <c r="C378" i="1"/>
  <c r="N377" i="1"/>
  <c r="I377" i="1"/>
  <c r="O377" i="1" s="1"/>
  <c r="C377" i="1"/>
  <c r="O376" i="1"/>
  <c r="N376" i="1"/>
  <c r="I376" i="1"/>
  <c r="C376" i="1"/>
  <c r="N375" i="1"/>
  <c r="I375" i="1"/>
  <c r="O375" i="1" s="1"/>
  <c r="C375" i="1"/>
  <c r="O374" i="1"/>
  <c r="N374" i="1"/>
  <c r="I374" i="1"/>
  <c r="C374" i="1"/>
  <c r="N373" i="1"/>
  <c r="I373" i="1"/>
  <c r="O373" i="1" s="1"/>
  <c r="C373" i="1"/>
  <c r="O372" i="1"/>
  <c r="N372" i="1"/>
  <c r="I372" i="1"/>
  <c r="C372" i="1"/>
  <c r="N371" i="1"/>
  <c r="I371" i="1"/>
  <c r="O371" i="1" s="1"/>
  <c r="C371" i="1"/>
  <c r="O370" i="1"/>
  <c r="N370" i="1"/>
  <c r="I370" i="1"/>
  <c r="C370" i="1"/>
  <c r="N369" i="1"/>
  <c r="I369" i="1"/>
  <c r="O369" i="1" s="1"/>
  <c r="C369" i="1"/>
  <c r="O368" i="1"/>
  <c r="N368" i="1"/>
  <c r="I368" i="1"/>
  <c r="C368" i="1"/>
  <c r="N367" i="1"/>
  <c r="I367" i="1"/>
  <c r="O367" i="1" s="1"/>
  <c r="C367" i="1"/>
  <c r="O366" i="1"/>
  <c r="N366" i="1"/>
  <c r="I366" i="1"/>
  <c r="C366" i="1"/>
  <c r="N365" i="1"/>
  <c r="I365" i="1"/>
  <c r="O365" i="1" s="1"/>
  <c r="C365" i="1"/>
  <c r="O364" i="1"/>
  <c r="N364" i="1"/>
  <c r="I364" i="1"/>
  <c r="C364" i="1"/>
  <c r="N363" i="1"/>
  <c r="I363" i="1"/>
  <c r="O363" i="1" s="1"/>
  <c r="C363" i="1"/>
  <c r="O362" i="1"/>
  <c r="N362" i="1"/>
  <c r="I362" i="1"/>
  <c r="C362" i="1"/>
  <c r="O361" i="1"/>
  <c r="N361" i="1"/>
  <c r="C361" i="1"/>
  <c r="O360" i="1"/>
  <c r="N360" i="1"/>
  <c r="C360" i="1"/>
  <c r="N359" i="1"/>
  <c r="I359" i="1"/>
  <c r="O359" i="1" s="1"/>
  <c r="C359" i="1"/>
  <c r="O358" i="1"/>
  <c r="N358" i="1"/>
  <c r="I358" i="1"/>
  <c r="C358" i="1"/>
  <c r="N357" i="1"/>
  <c r="I357" i="1"/>
  <c r="O357" i="1" s="1"/>
  <c r="C357" i="1"/>
  <c r="O356" i="1"/>
  <c r="N356" i="1"/>
  <c r="I356" i="1"/>
  <c r="C356" i="1"/>
  <c r="N355" i="1"/>
  <c r="I355" i="1"/>
  <c r="O355" i="1" s="1"/>
  <c r="C355" i="1"/>
  <c r="O354" i="1"/>
  <c r="N354" i="1"/>
  <c r="I354" i="1"/>
  <c r="C354" i="1"/>
  <c r="N353" i="1"/>
  <c r="I353" i="1"/>
  <c r="O353" i="1" s="1"/>
  <c r="C353" i="1"/>
  <c r="O352" i="1"/>
  <c r="N352" i="1"/>
  <c r="I352" i="1"/>
  <c r="C352" i="1"/>
  <c r="N351" i="1"/>
  <c r="I351" i="1"/>
  <c r="O351" i="1" s="1"/>
  <c r="C351" i="1"/>
  <c r="O350" i="1"/>
  <c r="N350" i="1"/>
  <c r="I350" i="1"/>
  <c r="C350" i="1"/>
  <c r="N349" i="1"/>
  <c r="I349" i="1"/>
  <c r="O349" i="1" s="1"/>
  <c r="C349" i="1"/>
  <c r="O348" i="1"/>
  <c r="N348" i="1"/>
  <c r="I348" i="1"/>
  <c r="C348" i="1"/>
  <c r="N347" i="1"/>
  <c r="I347" i="1"/>
  <c r="O347" i="1" s="1"/>
  <c r="C347" i="1"/>
  <c r="O346" i="1"/>
  <c r="N346" i="1"/>
  <c r="I346" i="1"/>
  <c r="C346" i="1"/>
  <c r="N345" i="1"/>
  <c r="I345" i="1"/>
  <c r="O345" i="1" s="1"/>
  <c r="C345" i="1"/>
  <c r="O344" i="1"/>
  <c r="N344" i="1"/>
  <c r="I344" i="1"/>
  <c r="C344" i="1"/>
  <c r="N343" i="1"/>
  <c r="I343" i="1"/>
  <c r="O343" i="1" s="1"/>
  <c r="C343" i="1"/>
  <c r="O342" i="1"/>
  <c r="N342" i="1"/>
  <c r="I342" i="1"/>
  <c r="C342" i="1"/>
  <c r="N341" i="1"/>
  <c r="I341" i="1"/>
  <c r="O341" i="1" s="1"/>
  <c r="C341" i="1"/>
  <c r="O340" i="1"/>
  <c r="N340" i="1"/>
  <c r="I340" i="1"/>
  <c r="C340" i="1"/>
  <c r="N339" i="1"/>
  <c r="I339" i="1"/>
  <c r="O339" i="1" s="1"/>
  <c r="C339" i="1"/>
  <c r="O338" i="1"/>
  <c r="N338" i="1"/>
  <c r="I338" i="1"/>
  <c r="C338" i="1"/>
  <c r="N337" i="1"/>
  <c r="I337" i="1"/>
  <c r="O337" i="1" s="1"/>
  <c r="C337" i="1"/>
  <c r="O336" i="1"/>
  <c r="N336" i="1"/>
  <c r="I336" i="1"/>
  <c r="C336" i="1"/>
  <c r="N335" i="1"/>
  <c r="I335" i="1"/>
  <c r="O335" i="1" s="1"/>
  <c r="C335" i="1"/>
  <c r="O334" i="1"/>
  <c r="N334" i="1"/>
  <c r="I334" i="1"/>
  <c r="C334" i="1"/>
  <c r="N333" i="1"/>
  <c r="I333" i="1"/>
  <c r="O333" i="1" s="1"/>
  <c r="C333" i="1"/>
  <c r="O332" i="1"/>
  <c r="N332" i="1"/>
  <c r="I332" i="1"/>
  <c r="C332" i="1"/>
  <c r="N331" i="1"/>
  <c r="I331" i="1"/>
  <c r="O331" i="1" s="1"/>
  <c r="C331" i="1"/>
  <c r="O330" i="1"/>
  <c r="N330" i="1"/>
  <c r="I330" i="1"/>
  <c r="C330" i="1"/>
  <c r="N329" i="1"/>
  <c r="I329" i="1"/>
  <c r="O329" i="1" s="1"/>
  <c r="C329" i="1"/>
  <c r="O328" i="1"/>
  <c r="N328" i="1"/>
  <c r="I328" i="1"/>
  <c r="C328" i="1"/>
  <c r="N327" i="1"/>
  <c r="I327" i="1"/>
  <c r="O327" i="1" s="1"/>
  <c r="C327" i="1"/>
  <c r="O326" i="1"/>
  <c r="N326" i="1"/>
  <c r="I326" i="1"/>
  <c r="C326" i="1"/>
  <c r="N325" i="1"/>
  <c r="I325" i="1"/>
  <c r="O325" i="1" s="1"/>
  <c r="C325" i="1"/>
  <c r="O324" i="1"/>
  <c r="N324" i="1"/>
  <c r="I324" i="1"/>
  <c r="C324" i="1"/>
  <c r="N323" i="1"/>
  <c r="I323" i="1"/>
  <c r="O323" i="1" s="1"/>
  <c r="C323" i="1"/>
  <c r="O322" i="1"/>
  <c r="N322" i="1"/>
  <c r="I322" i="1"/>
  <c r="C322" i="1"/>
  <c r="N321" i="1"/>
  <c r="I321" i="1"/>
  <c r="O321" i="1" s="1"/>
  <c r="C321" i="1"/>
  <c r="O320" i="1"/>
  <c r="N320" i="1"/>
  <c r="I320" i="1"/>
  <c r="C320" i="1"/>
  <c r="N319" i="1"/>
  <c r="I319" i="1"/>
  <c r="O319" i="1" s="1"/>
  <c r="C319" i="1"/>
  <c r="O318" i="1"/>
  <c r="N318" i="1"/>
  <c r="I318" i="1"/>
  <c r="C318" i="1"/>
  <c r="N317" i="1"/>
  <c r="I317" i="1"/>
  <c r="O317" i="1" s="1"/>
  <c r="C317" i="1"/>
  <c r="O316" i="1"/>
  <c r="N316" i="1"/>
  <c r="I316" i="1"/>
  <c r="C316" i="1"/>
  <c r="N315" i="1"/>
  <c r="I315" i="1"/>
  <c r="O315" i="1" s="1"/>
  <c r="C315" i="1"/>
  <c r="O314" i="1"/>
  <c r="N314" i="1"/>
  <c r="I314" i="1"/>
  <c r="C314" i="1"/>
  <c r="N313" i="1"/>
  <c r="I313" i="1"/>
  <c r="O313" i="1" s="1"/>
  <c r="C313" i="1"/>
  <c r="O312" i="1"/>
  <c r="N312" i="1"/>
  <c r="I312" i="1"/>
  <c r="C312" i="1"/>
  <c r="N311" i="1"/>
  <c r="I311" i="1"/>
  <c r="O311" i="1" s="1"/>
  <c r="C311" i="1"/>
  <c r="O310" i="1"/>
  <c r="N310" i="1"/>
  <c r="I310" i="1"/>
  <c r="C310" i="1"/>
  <c r="N309" i="1"/>
  <c r="I309" i="1"/>
  <c r="O309" i="1" s="1"/>
  <c r="C309" i="1"/>
  <c r="O308" i="1"/>
  <c r="N308" i="1"/>
  <c r="I308" i="1"/>
  <c r="C308" i="1"/>
  <c r="N307" i="1"/>
  <c r="I307" i="1"/>
  <c r="O307" i="1" s="1"/>
  <c r="C307" i="1"/>
  <c r="O306" i="1"/>
  <c r="N306" i="1"/>
  <c r="I306" i="1"/>
  <c r="C306" i="1"/>
  <c r="N305" i="1"/>
  <c r="I305" i="1"/>
  <c r="O305" i="1" s="1"/>
  <c r="C305" i="1"/>
  <c r="O304" i="1"/>
  <c r="N304" i="1"/>
  <c r="I304" i="1"/>
  <c r="C304" i="1"/>
  <c r="N303" i="1"/>
  <c r="I303" i="1"/>
  <c r="O303" i="1" s="1"/>
  <c r="C303" i="1"/>
  <c r="O302" i="1"/>
  <c r="N302" i="1"/>
  <c r="I302" i="1"/>
  <c r="C302" i="1"/>
  <c r="N301" i="1"/>
  <c r="I301" i="1"/>
  <c r="O301" i="1" s="1"/>
  <c r="C301" i="1"/>
  <c r="O300" i="1"/>
  <c r="N300" i="1"/>
  <c r="I300" i="1"/>
  <c r="C300" i="1"/>
  <c r="N299" i="1"/>
  <c r="I299" i="1"/>
  <c r="O299" i="1" s="1"/>
  <c r="C299" i="1"/>
  <c r="O298" i="1"/>
  <c r="N298" i="1"/>
  <c r="I298" i="1"/>
  <c r="C298" i="1"/>
  <c r="N297" i="1"/>
  <c r="I297" i="1"/>
  <c r="O297" i="1" s="1"/>
  <c r="C297" i="1"/>
  <c r="O296" i="1"/>
  <c r="N296" i="1"/>
  <c r="I296" i="1"/>
  <c r="C296" i="1"/>
  <c r="N295" i="1"/>
  <c r="I295" i="1"/>
  <c r="O295" i="1" s="1"/>
  <c r="C295" i="1"/>
  <c r="O294" i="1"/>
  <c r="N294" i="1"/>
  <c r="I294" i="1"/>
  <c r="C294" i="1"/>
  <c r="N293" i="1"/>
  <c r="I293" i="1"/>
  <c r="O293" i="1" s="1"/>
  <c r="C293" i="1"/>
  <c r="O292" i="1"/>
  <c r="N292" i="1"/>
  <c r="I292" i="1"/>
  <c r="C292" i="1"/>
  <c r="N291" i="1"/>
  <c r="I291" i="1"/>
  <c r="O291" i="1" s="1"/>
  <c r="C291" i="1"/>
  <c r="O290" i="1"/>
  <c r="N290" i="1"/>
  <c r="I290" i="1"/>
  <c r="C290" i="1"/>
  <c r="N289" i="1"/>
  <c r="I289" i="1"/>
  <c r="O289" i="1" s="1"/>
  <c r="C289" i="1"/>
  <c r="O288" i="1"/>
  <c r="N288" i="1"/>
  <c r="I288" i="1"/>
  <c r="C288" i="1"/>
  <c r="N287" i="1"/>
  <c r="I287" i="1"/>
  <c r="O287" i="1" s="1"/>
  <c r="C287" i="1"/>
  <c r="O286" i="1"/>
  <c r="N286" i="1"/>
  <c r="I286" i="1"/>
  <c r="C286" i="1"/>
  <c r="N285" i="1"/>
  <c r="I285" i="1"/>
  <c r="O285" i="1" s="1"/>
  <c r="C285" i="1"/>
  <c r="O284" i="1"/>
  <c r="N284" i="1"/>
  <c r="I284" i="1"/>
  <c r="C284" i="1"/>
  <c r="N283" i="1"/>
  <c r="I283" i="1"/>
  <c r="O283" i="1" s="1"/>
  <c r="C283" i="1"/>
  <c r="O282" i="1"/>
  <c r="N282" i="1"/>
  <c r="I282" i="1"/>
  <c r="C282" i="1"/>
  <c r="N281" i="1"/>
  <c r="I281" i="1"/>
  <c r="O281" i="1" s="1"/>
  <c r="C281" i="1"/>
  <c r="O280" i="1"/>
  <c r="N280" i="1"/>
  <c r="I280" i="1"/>
  <c r="C280" i="1"/>
  <c r="N279" i="1"/>
  <c r="I279" i="1"/>
  <c r="O279" i="1" s="1"/>
  <c r="C279" i="1"/>
  <c r="O278" i="1"/>
  <c r="N278" i="1"/>
  <c r="I278" i="1"/>
  <c r="C278" i="1"/>
  <c r="N277" i="1"/>
  <c r="I277" i="1"/>
  <c r="O277" i="1" s="1"/>
  <c r="C277" i="1"/>
  <c r="O276" i="1"/>
  <c r="N276" i="1"/>
  <c r="I276" i="1"/>
  <c r="C276" i="1"/>
  <c r="N275" i="1"/>
  <c r="I275" i="1"/>
  <c r="O275" i="1" s="1"/>
  <c r="C275" i="1"/>
  <c r="O274" i="1"/>
  <c r="N274" i="1"/>
  <c r="I274" i="1"/>
  <c r="C274" i="1"/>
  <c r="N273" i="1"/>
  <c r="I273" i="1"/>
  <c r="O273" i="1" s="1"/>
  <c r="C273" i="1"/>
  <c r="O272" i="1"/>
  <c r="N272" i="1"/>
  <c r="I272" i="1"/>
  <c r="C272" i="1"/>
  <c r="N271" i="1"/>
  <c r="I271" i="1"/>
  <c r="O271" i="1" s="1"/>
  <c r="C271" i="1"/>
  <c r="O270" i="1"/>
  <c r="N270" i="1"/>
  <c r="I270" i="1"/>
  <c r="C270" i="1"/>
  <c r="N269" i="1"/>
  <c r="I269" i="1"/>
  <c r="O269" i="1" s="1"/>
  <c r="C269" i="1"/>
  <c r="O268" i="1"/>
  <c r="N268" i="1"/>
  <c r="I268" i="1"/>
  <c r="C268" i="1"/>
  <c r="N267" i="1"/>
  <c r="I267" i="1"/>
  <c r="O267" i="1" s="1"/>
  <c r="C267" i="1"/>
  <c r="O266" i="1"/>
  <c r="N266" i="1"/>
  <c r="I266" i="1"/>
  <c r="C266" i="1"/>
  <c r="N265" i="1"/>
  <c r="I265" i="1"/>
  <c r="O265" i="1" s="1"/>
  <c r="C265" i="1"/>
  <c r="O264" i="1"/>
  <c r="N264" i="1"/>
  <c r="I264" i="1"/>
  <c r="C264" i="1"/>
  <c r="N263" i="1"/>
  <c r="I263" i="1"/>
  <c r="O263" i="1" s="1"/>
  <c r="C263" i="1"/>
  <c r="O262" i="1"/>
  <c r="N262" i="1"/>
  <c r="I262" i="1"/>
  <c r="C262" i="1"/>
  <c r="N261" i="1"/>
  <c r="I261" i="1"/>
  <c r="O261" i="1" s="1"/>
  <c r="C261" i="1"/>
  <c r="O260" i="1"/>
  <c r="N260" i="1"/>
  <c r="I260" i="1"/>
  <c r="C260" i="1"/>
  <c r="N259" i="1"/>
  <c r="I259" i="1"/>
  <c r="O259" i="1" s="1"/>
  <c r="C259" i="1"/>
  <c r="O258" i="1"/>
  <c r="N258" i="1"/>
  <c r="I258" i="1"/>
  <c r="C258" i="1"/>
  <c r="N257" i="1"/>
  <c r="I257" i="1"/>
  <c r="O257" i="1" s="1"/>
  <c r="C257" i="1"/>
  <c r="O256" i="1"/>
  <c r="N256" i="1"/>
  <c r="I256" i="1"/>
  <c r="C256" i="1"/>
  <c r="N255" i="1"/>
  <c r="I255" i="1"/>
  <c r="O255" i="1" s="1"/>
  <c r="C255" i="1"/>
  <c r="O254" i="1"/>
  <c r="N254" i="1"/>
  <c r="I254" i="1"/>
  <c r="C254" i="1"/>
  <c r="N253" i="1"/>
  <c r="I253" i="1"/>
  <c r="O253" i="1" s="1"/>
  <c r="C253" i="1"/>
  <c r="O252" i="1"/>
  <c r="N252" i="1"/>
  <c r="I252" i="1"/>
  <c r="C252" i="1"/>
  <c r="N251" i="1"/>
  <c r="I251" i="1"/>
  <c r="O251" i="1" s="1"/>
  <c r="C251" i="1"/>
  <c r="O250" i="1"/>
  <c r="N250" i="1"/>
  <c r="I250" i="1"/>
  <c r="C250" i="1"/>
  <c r="N249" i="1"/>
  <c r="I249" i="1"/>
  <c r="O249" i="1" s="1"/>
  <c r="C249" i="1"/>
  <c r="O248" i="1"/>
  <c r="N248" i="1"/>
  <c r="I248" i="1"/>
  <c r="C248" i="1"/>
  <c r="N247" i="1"/>
  <c r="I247" i="1"/>
  <c r="O247" i="1" s="1"/>
  <c r="C247" i="1"/>
  <c r="O246" i="1"/>
  <c r="N246" i="1"/>
  <c r="I246" i="1"/>
  <c r="C246" i="1"/>
  <c r="N245" i="1"/>
  <c r="I245" i="1"/>
  <c r="O245" i="1" s="1"/>
  <c r="C245" i="1"/>
  <c r="O244" i="1"/>
  <c r="N244" i="1"/>
  <c r="I244" i="1"/>
  <c r="C244" i="1"/>
  <c r="N243" i="1"/>
  <c r="I243" i="1"/>
  <c r="O243" i="1" s="1"/>
  <c r="C243" i="1"/>
  <c r="O242" i="1"/>
  <c r="N242" i="1"/>
  <c r="I242" i="1"/>
  <c r="C242" i="1"/>
  <c r="N241" i="1"/>
  <c r="I241" i="1"/>
  <c r="O241" i="1" s="1"/>
  <c r="C241" i="1"/>
  <c r="O240" i="1"/>
  <c r="N240" i="1"/>
  <c r="I240" i="1"/>
  <c r="C240" i="1"/>
  <c r="N239" i="1"/>
  <c r="I239" i="1"/>
  <c r="O239" i="1" s="1"/>
  <c r="C239" i="1"/>
  <c r="O238" i="1"/>
  <c r="N238" i="1"/>
  <c r="I238" i="1"/>
  <c r="C238" i="1"/>
  <c r="N237" i="1"/>
  <c r="I237" i="1"/>
  <c r="O237" i="1" s="1"/>
  <c r="C237" i="1"/>
  <c r="O236" i="1"/>
  <c r="N236" i="1"/>
  <c r="I236" i="1"/>
  <c r="C236" i="1"/>
  <c r="N235" i="1"/>
  <c r="I235" i="1"/>
  <c r="O235" i="1" s="1"/>
  <c r="C235" i="1"/>
  <c r="N234" i="1"/>
  <c r="I234" i="1"/>
  <c r="O234" i="1" s="1"/>
  <c r="C234" i="1"/>
  <c r="N233" i="1"/>
  <c r="I233" i="1"/>
  <c r="O233" i="1" s="1"/>
  <c r="C233" i="1"/>
  <c r="O232" i="1"/>
  <c r="N232" i="1"/>
  <c r="I232" i="1"/>
  <c r="C232" i="1"/>
  <c r="N231" i="1"/>
  <c r="I231" i="1"/>
  <c r="O231" i="1" s="1"/>
  <c r="C231" i="1"/>
  <c r="O230" i="1"/>
  <c r="N230" i="1"/>
  <c r="I230" i="1"/>
  <c r="C230" i="1"/>
  <c r="N229" i="1"/>
  <c r="I229" i="1"/>
  <c r="O229" i="1" s="1"/>
  <c r="C229" i="1"/>
  <c r="O228" i="1"/>
  <c r="N228" i="1"/>
  <c r="I228" i="1"/>
  <c r="C228" i="1"/>
  <c r="N227" i="1"/>
  <c r="I227" i="1"/>
  <c r="O227" i="1" s="1"/>
  <c r="C227" i="1"/>
  <c r="O226" i="1"/>
  <c r="N226" i="1"/>
  <c r="I226" i="1"/>
  <c r="C226" i="1"/>
  <c r="N225" i="1"/>
  <c r="I225" i="1"/>
  <c r="O225" i="1" s="1"/>
  <c r="C225" i="1"/>
  <c r="O224" i="1"/>
  <c r="N224" i="1"/>
  <c r="I224" i="1"/>
  <c r="C224" i="1"/>
  <c r="N223" i="1"/>
  <c r="I223" i="1"/>
  <c r="O223" i="1" s="1"/>
  <c r="C223" i="1"/>
  <c r="O222" i="1"/>
  <c r="N222" i="1"/>
  <c r="I222" i="1"/>
  <c r="C222" i="1"/>
  <c r="N221" i="1"/>
  <c r="I221" i="1"/>
  <c r="O221" i="1" s="1"/>
  <c r="C221" i="1"/>
  <c r="O220" i="1"/>
  <c r="N220" i="1"/>
  <c r="I220" i="1"/>
  <c r="C220" i="1"/>
  <c r="N219" i="1"/>
  <c r="I219" i="1"/>
  <c r="O219" i="1" s="1"/>
  <c r="C219" i="1"/>
  <c r="O218" i="1"/>
  <c r="N218" i="1"/>
  <c r="I218" i="1"/>
  <c r="C218" i="1"/>
  <c r="N217" i="1"/>
  <c r="I217" i="1"/>
  <c r="O217" i="1" s="1"/>
  <c r="C217" i="1"/>
  <c r="O216" i="1"/>
  <c r="N216" i="1"/>
  <c r="I216" i="1"/>
  <c r="C216" i="1"/>
  <c r="N215" i="1"/>
  <c r="I215" i="1"/>
  <c r="O215" i="1" s="1"/>
  <c r="C215" i="1"/>
  <c r="O214" i="1"/>
  <c r="N214" i="1"/>
  <c r="I214" i="1"/>
  <c r="C214" i="1"/>
  <c r="N213" i="1"/>
  <c r="I213" i="1"/>
  <c r="O213" i="1" s="1"/>
  <c r="C213" i="1"/>
  <c r="O212" i="1"/>
  <c r="N212" i="1"/>
  <c r="I212" i="1"/>
  <c r="C212" i="1"/>
  <c r="N211" i="1"/>
  <c r="I211" i="1"/>
  <c r="O211" i="1" s="1"/>
  <c r="C211" i="1"/>
  <c r="O210" i="1"/>
  <c r="N210" i="1"/>
  <c r="I210" i="1"/>
  <c r="C210" i="1"/>
  <c r="N209" i="1"/>
  <c r="I209" i="1"/>
  <c r="O209" i="1" s="1"/>
  <c r="C209" i="1"/>
  <c r="O208" i="1"/>
  <c r="N208" i="1"/>
  <c r="I208" i="1"/>
  <c r="C208" i="1"/>
  <c r="O207" i="1"/>
  <c r="N207" i="1"/>
  <c r="C207" i="1"/>
  <c r="O206" i="1"/>
  <c r="N206" i="1"/>
  <c r="I206" i="1"/>
  <c r="C206" i="1"/>
  <c r="O205" i="1"/>
  <c r="N205" i="1"/>
  <c r="I205" i="1"/>
  <c r="C205" i="1"/>
  <c r="O204" i="1"/>
  <c r="N204" i="1"/>
  <c r="I204" i="1"/>
  <c r="C204" i="1"/>
  <c r="O203" i="1"/>
  <c r="N203" i="1"/>
  <c r="I203" i="1"/>
  <c r="C203" i="1"/>
  <c r="O202" i="1"/>
  <c r="N202" i="1"/>
  <c r="I202" i="1"/>
  <c r="C202" i="1"/>
  <c r="O201" i="1"/>
  <c r="N201" i="1"/>
  <c r="I201" i="1"/>
  <c r="C201" i="1"/>
  <c r="O200" i="1"/>
  <c r="N200" i="1"/>
  <c r="I200" i="1"/>
  <c r="C200" i="1"/>
  <c r="O199" i="1"/>
  <c r="N199" i="1"/>
  <c r="I199" i="1"/>
  <c r="C199" i="1"/>
  <c r="O198" i="1"/>
  <c r="N198" i="1"/>
  <c r="I198" i="1"/>
  <c r="C198" i="1"/>
  <c r="O197" i="1"/>
  <c r="N197" i="1"/>
  <c r="I197" i="1"/>
  <c r="C197" i="1"/>
  <c r="O196" i="1"/>
  <c r="N196" i="1"/>
  <c r="I196" i="1"/>
  <c r="C196" i="1"/>
  <c r="O195" i="1"/>
  <c r="N195" i="1"/>
  <c r="I195" i="1"/>
  <c r="C195" i="1"/>
  <c r="O194" i="1"/>
  <c r="N194" i="1"/>
  <c r="I194" i="1"/>
  <c r="C194" i="1"/>
  <c r="O193" i="1"/>
  <c r="N193" i="1"/>
  <c r="I193" i="1"/>
  <c r="C193" i="1"/>
  <c r="O192" i="1"/>
  <c r="N192" i="1"/>
  <c r="I192" i="1"/>
  <c r="C192" i="1"/>
  <c r="O191" i="1"/>
  <c r="N191" i="1"/>
  <c r="I191" i="1"/>
  <c r="C191" i="1"/>
  <c r="N190" i="1"/>
  <c r="I190" i="1"/>
  <c r="O190" i="1" s="1"/>
  <c r="C190" i="1"/>
  <c r="N189" i="1"/>
  <c r="I189" i="1"/>
  <c r="O189" i="1" s="1"/>
  <c r="C189" i="1"/>
  <c r="O188" i="1"/>
  <c r="N188" i="1"/>
  <c r="I188" i="1"/>
  <c r="C188" i="1"/>
  <c r="O187" i="1"/>
  <c r="N187" i="1"/>
  <c r="I187" i="1"/>
  <c r="C187" i="1"/>
  <c r="N186" i="1"/>
  <c r="I186" i="1"/>
  <c r="O186" i="1" s="1"/>
  <c r="C186" i="1"/>
  <c r="O185" i="1"/>
  <c r="N185" i="1"/>
  <c r="I185" i="1"/>
  <c r="C185" i="1"/>
  <c r="N184" i="1"/>
  <c r="I184" i="1"/>
  <c r="O184" i="1" s="1"/>
  <c r="C184" i="1"/>
  <c r="N183" i="1"/>
  <c r="I183" i="1"/>
  <c r="O183" i="1" s="1"/>
  <c r="C183" i="1"/>
  <c r="N182" i="1"/>
  <c r="I182" i="1"/>
  <c r="O182" i="1" s="1"/>
  <c r="C182" i="1"/>
  <c r="N181" i="1"/>
  <c r="I181" i="1"/>
  <c r="O181" i="1" s="1"/>
  <c r="C181" i="1"/>
  <c r="N180" i="1"/>
  <c r="I180" i="1"/>
  <c r="O180" i="1" s="1"/>
  <c r="C180" i="1"/>
  <c r="N179" i="1"/>
  <c r="I179" i="1"/>
  <c r="O179" i="1" s="1"/>
  <c r="C179" i="1"/>
  <c r="N178" i="1"/>
  <c r="I178" i="1"/>
  <c r="O178" i="1" s="1"/>
  <c r="C178" i="1"/>
  <c r="N177" i="1"/>
  <c r="I177" i="1"/>
  <c r="O177" i="1" s="1"/>
  <c r="C177" i="1"/>
  <c r="N176" i="1"/>
  <c r="I176" i="1"/>
  <c r="O176" i="1" s="1"/>
  <c r="C176" i="1"/>
  <c r="N175" i="1"/>
  <c r="I175" i="1"/>
  <c r="O175" i="1" s="1"/>
  <c r="C175" i="1"/>
  <c r="N174" i="1"/>
  <c r="I174" i="1"/>
  <c r="O174" i="1" s="1"/>
  <c r="C174" i="1"/>
  <c r="N173" i="1"/>
  <c r="I173" i="1"/>
  <c r="O173" i="1" s="1"/>
  <c r="C173" i="1"/>
  <c r="N172" i="1"/>
  <c r="I172" i="1"/>
  <c r="O172" i="1" s="1"/>
  <c r="C172" i="1"/>
  <c r="N171" i="1"/>
  <c r="I171" i="1"/>
  <c r="O171" i="1" s="1"/>
  <c r="C171" i="1"/>
  <c r="N170" i="1"/>
  <c r="I170" i="1"/>
  <c r="O170" i="1" s="1"/>
  <c r="C170" i="1"/>
  <c r="N169" i="1"/>
  <c r="I169" i="1"/>
  <c r="O169" i="1" s="1"/>
  <c r="C169" i="1"/>
  <c r="O168" i="1"/>
  <c r="N168" i="1"/>
  <c r="C168" i="1"/>
  <c r="O167" i="1"/>
  <c r="N167" i="1"/>
  <c r="I167" i="1"/>
  <c r="C167" i="1"/>
  <c r="N166" i="1"/>
  <c r="I166" i="1"/>
  <c r="O166" i="1" s="1"/>
  <c r="C166" i="1"/>
  <c r="O165" i="1"/>
  <c r="N165" i="1"/>
  <c r="I165" i="1"/>
  <c r="C165" i="1"/>
  <c r="N164" i="1"/>
  <c r="I164" i="1"/>
  <c r="O164" i="1" s="1"/>
  <c r="C164" i="1"/>
  <c r="O163" i="1"/>
  <c r="N163" i="1"/>
  <c r="I163" i="1"/>
  <c r="C163" i="1"/>
  <c r="N162" i="1"/>
  <c r="I162" i="1"/>
  <c r="O162" i="1" s="1"/>
  <c r="C162" i="1"/>
  <c r="O161" i="1"/>
  <c r="N161" i="1"/>
  <c r="I161" i="1"/>
  <c r="C161" i="1"/>
  <c r="N160" i="1"/>
  <c r="I160" i="1"/>
  <c r="O160" i="1" s="1"/>
  <c r="C160" i="1"/>
  <c r="O159" i="1"/>
  <c r="N159" i="1"/>
  <c r="I159" i="1"/>
  <c r="C159" i="1"/>
  <c r="N158" i="1"/>
  <c r="I158" i="1"/>
  <c r="O158" i="1" s="1"/>
  <c r="C158" i="1"/>
  <c r="O157" i="1"/>
  <c r="N157" i="1"/>
  <c r="I157" i="1"/>
  <c r="C157" i="1"/>
  <c r="N156" i="1"/>
  <c r="I156" i="1"/>
  <c r="O156" i="1" s="1"/>
  <c r="C156" i="1"/>
  <c r="O155" i="1"/>
  <c r="N155" i="1"/>
  <c r="I155" i="1"/>
  <c r="C155" i="1"/>
  <c r="N154" i="1"/>
  <c r="I154" i="1"/>
  <c r="O154" i="1" s="1"/>
  <c r="C154" i="1"/>
  <c r="O153" i="1"/>
  <c r="N153" i="1"/>
  <c r="I153" i="1"/>
  <c r="C153" i="1"/>
  <c r="N152" i="1"/>
  <c r="I152" i="1"/>
  <c r="O152" i="1" s="1"/>
  <c r="C152" i="1"/>
  <c r="O151" i="1"/>
  <c r="N151" i="1"/>
  <c r="I151" i="1"/>
  <c r="C151" i="1"/>
  <c r="N150" i="1"/>
  <c r="I150" i="1"/>
  <c r="O150" i="1" s="1"/>
  <c r="C150" i="1"/>
  <c r="O149" i="1"/>
  <c r="N149" i="1"/>
  <c r="I149" i="1"/>
  <c r="C149" i="1"/>
  <c r="N148" i="1"/>
  <c r="I148" i="1"/>
  <c r="O148" i="1" s="1"/>
  <c r="C148" i="1"/>
  <c r="O147" i="1"/>
  <c r="N147" i="1"/>
  <c r="I147" i="1"/>
  <c r="C147" i="1"/>
  <c r="N146" i="1"/>
  <c r="I146" i="1"/>
  <c r="O146" i="1" s="1"/>
  <c r="C146" i="1"/>
  <c r="O145" i="1"/>
  <c r="N145" i="1"/>
  <c r="I145" i="1"/>
  <c r="C145" i="1"/>
  <c r="N144" i="1"/>
  <c r="I144" i="1"/>
  <c r="O144" i="1" s="1"/>
  <c r="C144" i="1"/>
  <c r="O143" i="1"/>
  <c r="N143" i="1"/>
  <c r="I143" i="1"/>
  <c r="C143" i="1"/>
  <c r="O142" i="1"/>
  <c r="N142" i="1"/>
  <c r="C142" i="1"/>
  <c r="O141" i="1"/>
  <c r="N141" i="1"/>
  <c r="I141" i="1"/>
  <c r="C141" i="1"/>
  <c r="N140" i="1"/>
  <c r="I140" i="1"/>
  <c r="O140" i="1" s="1"/>
  <c r="C140" i="1"/>
  <c r="O139" i="1"/>
  <c r="N139" i="1"/>
  <c r="I139" i="1"/>
  <c r="C139" i="1"/>
  <c r="N138" i="1"/>
  <c r="I138" i="1"/>
  <c r="O138" i="1" s="1"/>
  <c r="C138" i="1"/>
  <c r="N137" i="1"/>
  <c r="I137" i="1"/>
  <c r="O137" i="1" s="1"/>
  <c r="C137" i="1"/>
  <c r="N136" i="1"/>
  <c r="I136" i="1"/>
  <c r="O136" i="1" s="1"/>
  <c r="C136" i="1"/>
  <c r="N135" i="1"/>
  <c r="I135" i="1"/>
  <c r="O135" i="1" s="1"/>
  <c r="C135" i="1"/>
  <c r="N134" i="1"/>
  <c r="I134" i="1"/>
  <c r="O134" i="1" s="1"/>
  <c r="C134" i="1"/>
  <c r="N133" i="1"/>
  <c r="I133" i="1"/>
  <c r="O133" i="1" s="1"/>
  <c r="C133" i="1"/>
  <c r="N132" i="1"/>
  <c r="I132" i="1"/>
  <c r="O132" i="1" s="1"/>
  <c r="C132" i="1"/>
  <c r="N131" i="1"/>
  <c r="I131" i="1"/>
  <c r="O131" i="1" s="1"/>
  <c r="C131" i="1"/>
  <c r="N130" i="1"/>
  <c r="I130" i="1"/>
  <c r="O130" i="1" s="1"/>
  <c r="C130" i="1"/>
  <c r="N129" i="1"/>
  <c r="I129" i="1"/>
  <c r="O129" i="1" s="1"/>
  <c r="C129" i="1"/>
  <c r="N128" i="1"/>
  <c r="I128" i="1"/>
  <c r="O128" i="1" s="1"/>
  <c r="C128" i="1"/>
  <c r="N127" i="1"/>
  <c r="I127" i="1"/>
  <c r="O127" i="1" s="1"/>
  <c r="C127" i="1"/>
  <c r="N126" i="1"/>
  <c r="I126" i="1"/>
  <c r="O126" i="1" s="1"/>
  <c r="C126" i="1"/>
  <c r="N125" i="1"/>
  <c r="I125" i="1"/>
  <c r="O125" i="1" s="1"/>
  <c r="C125" i="1"/>
  <c r="N124" i="1"/>
  <c r="I124" i="1"/>
  <c r="O124" i="1" s="1"/>
  <c r="C124" i="1"/>
  <c r="N123" i="1"/>
  <c r="I123" i="1"/>
  <c r="O123" i="1" s="1"/>
  <c r="C123" i="1"/>
  <c r="N122" i="1"/>
  <c r="I122" i="1"/>
  <c r="O122" i="1" s="1"/>
  <c r="C122" i="1"/>
  <c r="N121" i="1"/>
  <c r="I121" i="1"/>
  <c r="O121" i="1" s="1"/>
  <c r="C121" i="1"/>
  <c r="N120" i="1"/>
  <c r="I120" i="1"/>
  <c r="O120" i="1" s="1"/>
  <c r="C120" i="1"/>
  <c r="N119" i="1"/>
  <c r="I119" i="1"/>
  <c r="O119" i="1" s="1"/>
  <c r="C119" i="1"/>
  <c r="N118" i="1"/>
  <c r="I118" i="1"/>
  <c r="O118" i="1" s="1"/>
  <c r="C118" i="1"/>
  <c r="N117" i="1"/>
  <c r="I117" i="1"/>
  <c r="O117" i="1" s="1"/>
  <c r="C117" i="1"/>
  <c r="N116" i="1"/>
  <c r="I116" i="1"/>
  <c r="O116" i="1" s="1"/>
  <c r="C116" i="1"/>
  <c r="N115" i="1"/>
  <c r="I115" i="1"/>
  <c r="O115" i="1" s="1"/>
  <c r="C115" i="1"/>
  <c r="N114" i="1"/>
  <c r="I114" i="1"/>
  <c r="O114" i="1" s="1"/>
  <c r="C114" i="1"/>
  <c r="N113" i="1"/>
  <c r="I113" i="1"/>
  <c r="O113" i="1" s="1"/>
  <c r="C113" i="1"/>
  <c r="N112" i="1"/>
  <c r="I112" i="1"/>
  <c r="O112" i="1" s="1"/>
  <c r="C112" i="1"/>
  <c r="N111" i="1"/>
  <c r="I111" i="1"/>
  <c r="O111" i="1" s="1"/>
  <c r="C111" i="1"/>
  <c r="N110" i="1"/>
  <c r="I110" i="1"/>
  <c r="O110" i="1" s="1"/>
  <c r="C110" i="1"/>
  <c r="N109" i="1"/>
  <c r="I109" i="1"/>
  <c r="O109" i="1" s="1"/>
  <c r="C109" i="1"/>
  <c r="N108" i="1"/>
  <c r="I108" i="1"/>
  <c r="O108" i="1" s="1"/>
  <c r="C108" i="1"/>
  <c r="N107" i="1"/>
  <c r="I107" i="1"/>
  <c r="O107" i="1" s="1"/>
  <c r="C107" i="1"/>
  <c r="N106" i="1"/>
  <c r="I106" i="1"/>
  <c r="O106" i="1" s="1"/>
  <c r="C106" i="1"/>
  <c r="N105" i="1"/>
  <c r="I105" i="1"/>
  <c r="O105" i="1" s="1"/>
  <c r="C105" i="1"/>
  <c r="N104" i="1"/>
  <c r="I104" i="1"/>
  <c r="O104" i="1" s="1"/>
  <c r="C104" i="1"/>
  <c r="N103" i="1"/>
  <c r="I103" i="1"/>
  <c r="O103" i="1" s="1"/>
  <c r="C103" i="1"/>
  <c r="N102" i="1"/>
  <c r="I102" i="1"/>
  <c r="O102" i="1" s="1"/>
  <c r="C102" i="1"/>
  <c r="N101" i="1"/>
  <c r="I101" i="1"/>
  <c r="O101" i="1" s="1"/>
  <c r="C101" i="1"/>
  <c r="N100" i="1"/>
  <c r="I100" i="1"/>
  <c r="O100" i="1" s="1"/>
  <c r="C100" i="1"/>
  <c r="N99" i="1"/>
  <c r="I99" i="1"/>
  <c r="O99" i="1" s="1"/>
  <c r="C99" i="1"/>
  <c r="N98" i="1"/>
  <c r="I98" i="1"/>
  <c r="O98" i="1" s="1"/>
  <c r="C98" i="1"/>
  <c r="N97" i="1"/>
  <c r="I97" i="1"/>
  <c r="O97" i="1" s="1"/>
  <c r="C97" i="1"/>
  <c r="N96" i="1"/>
  <c r="I96" i="1"/>
  <c r="O96" i="1" s="1"/>
  <c r="C96" i="1"/>
  <c r="N95" i="1"/>
  <c r="I95" i="1"/>
  <c r="O95" i="1" s="1"/>
  <c r="C95" i="1"/>
  <c r="N94" i="1"/>
  <c r="I94" i="1"/>
  <c r="O94" i="1" s="1"/>
  <c r="C94" i="1"/>
  <c r="N93" i="1"/>
  <c r="I93" i="1"/>
  <c r="O93" i="1" s="1"/>
  <c r="C93" i="1"/>
  <c r="N92" i="1"/>
  <c r="I92" i="1"/>
  <c r="O92" i="1" s="1"/>
  <c r="C92" i="1"/>
  <c r="N91" i="1"/>
  <c r="I91" i="1"/>
  <c r="O91" i="1" s="1"/>
  <c r="C91" i="1"/>
  <c r="N90" i="1"/>
  <c r="I90" i="1"/>
  <c r="O90" i="1" s="1"/>
  <c r="C90" i="1"/>
  <c r="N89" i="1"/>
  <c r="I89" i="1"/>
  <c r="O89" i="1" s="1"/>
  <c r="C89" i="1"/>
  <c r="N88" i="1"/>
  <c r="I88" i="1"/>
  <c r="O88" i="1" s="1"/>
  <c r="C88" i="1"/>
  <c r="N87" i="1"/>
  <c r="I87" i="1"/>
  <c r="O87" i="1" s="1"/>
  <c r="C87" i="1"/>
  <c r="N86" i="1"/>
  <c r="I86" i="1"/>
  <c r="O86" i="1" s="1"/>
  <c r="C86" i="1"/>
  <c r="N85" i="1"/>
  <c r="I85" i="1"/>
  <c r="O85" i="1" s="1"/>
  <c r="C85" i="1"/>
  <c r="N84" i="1"/>
  <c r="I84" i="1"/>
  <c r="O84" i="1" s="1"/>
  <c r="C84" i="1"/>
  <c r="N83" i="1"/>
  <c r="I83" i="1"/>
  <c r="O83" i="1" s="1"/>
  <c r="C83" i="1"/>
  <c r="N82" i="1"/>
  <c r="I82" i="1"/>
  <c r="O82" i="1" s="1"/>
  <c r="C82" i="1"/>
  <c r="N81" i="1"/>
  <c r="I81" i="1"/>
  <c r="O81" i="1" s="1"/>
  <c r="C81" i="1"/>
  <c r="N80" i="1"/>
  <c r="I80" i="1"/>
  <c r="O80" i="1" s="1"/>
  <c r="C80" i="1"/>
  <c r="N79" i="1"/>
  <c r="I79" i="1"/>
  <c r="O79" i="1" s="1"/>
  <c r="C79" i="1"/>
  <c r="N78" i="1"/>
  <c r="I78" i="1"/>
  <c r="O78" i="1" s="1"/>
  <c r="C78" i="1"/>
  <c r="N77" i="1"/>
  <c r="I77" i="1"/>
  <c r="O77" i="1" s="1"/>
  <c r="C77" i="1"/>
  <c r="N76" i="1"/>
  <c r="I76" i="1"/>
  <c r="O76" i="1" s="1"/>
  <c r="C76" i="1"/>
  <c r="N75" i="1"/>
  <c r="I75" i="1"/>
  <c r="O75" i="1" s="1"/>
  <c r="C75" i="1"/>
  <c r="N74" i="1"/>
  <c r="I74" i="1"/>
  <c r="O74" i="1" s="1"/>
  <c r="C74" i="1"/>
  <c r="N73" i="1"/>
  <c r="I73" i="1"/>
  <c r="O73" i="1" s="1"/>
  <c r="C73" i="1"/>
  <c r="N72" i="1"/>
  <c r="I72" i="1"/>
  <c r="O72" i="1" s="1"/>
  <c r="C72" i="1"/>
  <c r="N71" i="1"/>
  <c r="I71" i="1"/>
  <c r="O71" i="1" s="1"/>
  <c r="C71" i="1"/>
  <c r="N70" i="1"/>
  <c r="I70" i="1"/>
  <c r="O70" i="1" s="1"/>
  <c r="C70" i="1"/>
  <c r="N69" i="1"/>
  <c r="I69" i="1"/>
  <c r="O69" i="1" s="1"/>
  <c r="C69" i="1"/>
  <c r="N68" i="1"/>
  <c r="I68" i="1"/>
  <c r="O68" i="1" s="1"/>
  <c r="C68" i="1"/>
  <c r="N67" i="1"/>
  <c r="I67" i="1"/>
  <c r="O67" i="1" s="1"/>
  <c r="C67" i="1"/>
  <c r="N66" i="1"/>
  <c r="I66" i="1"/>
  <c r="O66" i="1" s="1"/>
  <c r="C66" i="1"/>
  <c r="N65" i="1"/>
  <c r="I65" i="1"/>
  <c r="O65" i="1" s="1"/>
  <c r="C65" i="1"/>
  <c r="N64" i="1"/>
  <c r="I64" i="1"/>
  <c r="O64" i="1" s="1"/>
  <c r="C64" i="1"/>
  <c r="N63" i="1"/>
  <c r="I63" i="1"/>
  <c r="O63" i="1" s="1"/>
  <c r="C63" i="1"/>
  <c r="N62" i="1"/>
  <c r="I62" i="1"/>
  <c r="O62" i="1" s="1"/>
  <c r="C62" i="1"/>
  <c r="N61" i="1"/>
  <c r="I61" i="1"/>
  <c r="O61" i="1" s="1"/>
  <c r="C61" i="1"/>
  <c r="N60" i="1"/>
  <c r="I60" i="1"/>
  <c r="O60" i="1" s="1"/>
  <c r="C60" i="1"/>
  <c r="N59" i="1"/>
  <c r="I59" i="1"/>
  <c r="O59" i="1" s="1"/>
  <c r="C59" i="1"/>
  <c r="N58" i="1"/>
  <c r="I58" i="1"/>
  <c r="O58" i="1" s="1"/>
  <c r="C58" i="1"/>
  <c r="N57" i="1"/>
  <c r="I57" i="1"/>
  <c r="O57" i="1" s="1"/>
  <c r="C57" i="1"/>
  <c r="N56" i="1"/>
  <c r="I56" i="1"/>
  <c r="O56" i="1" s="1"/>
  <c r="C56" i="1"/>
  <c r="N55" i="1"/>
  <c r="I55" i="1"/>
  <c r="O55" i="1" s="1"/>
  <c r="C55" i="1"/>
  <c r="N54" i="1"/>
  <c r="I54" i="1"/>
  <c r="O54" i="1" s="1"/>
  <c r="C54" i="1"/>
  <c r="N53" i="1"/>
  <c r="I53" i="1"/>
  <c r="O53" i="1" s="1"/>
  <c r="C53" i="1"/>
  <c r="N52" i="1"/>
  <c r="I52" i="1"/>
  <c r="O52" i="1" s="1"/>
  <c r="C52" i="1"/>
  <c r="N51" i="1"/>
  <c r="I51" i="1"/>
  <c r="O51" i="1" s="1"/>
  <c r="C51" i="1"/>
  <c r="N50" i="1"/>
  <c r="I50" i="1"/>
  <c r="O50" i="1" s="1"/>
  <c r="C50" i="1"/>
  <c r="N49" i="1"/>
  <c r="I49" i="1"/>
  <c r="O49" i="1" s="1"/>
  <c r="C49" i="1"/>
  <c r="N48" i="1"/>
  <c r="I48" i="1"/>
  <c r="O48" i="1" s="1"/>
  <c r="C48" i="1"/>
  <c r="N47" i="1"/>
  <c r="I47" i="1"/>
  <c r="O47" i="1" s="1"/>
  <c r="C47" i="1"/>
  <c r="N46" i="1"/>
  <c r="I46" i="1"/>
  <c r="O46" i="1" s="1"/>
  <c r="C46" i="1"/>
  <c r="N45" i="1"/>
  <c r="I45" i="1"/>
  <c r="O45" i="1" s="1"/>
  <c r="C45" i="1"/>
  <c r="N44" i="1"/>
  <c r="I44" i="1"/>
  <c r="O44" i="1" s="1"/>
  <c r="C44" i="1"/>
  <c r="N43" i="1"/>
  <c r="I43" i="1"/>
  <c r="O43" i="1" s="1"/>
  <c r="C43" i="1"/>
  <c r="N42" i="1"/>
  <c r="I42" i="1"/>
  <c r="O42" i="1" s="1"/>
  <c r="C42" i="1"/>
  <c r="N41" i="1"/>
  <c r="I41" i="1"/>
  <c r="O41" i="1" s="1"/>
  <c r="C41" i="1"/>
  <c r="N40" i="1"/>
  <c r="I40" i="1"/>
  <c r="O40" i="1" s="1"/>
  <c r="C40" i="1"/>
  <c r="N39" i="1"/>
  <c r="I39" i="1"/>
  <c r="O39" i="1" s="1"/>
  <c r="C39" i="1"/>
  <c r="N38" i="1"/>
  <c r="I38" i="1"/>
  <c r="O38" i="1" s="1"/>
  <c r="C38" i="1"/>
  <c r="N37" i="1"/>
  <c r="I37" i="1"/>
  <c r="O37" i="1" s="1"/>
  <c r="C37" i="1"/>
  <c r="N36" i="1"/>
  <c r="I36" i="1"/>
  <c r="O36" i="1" s="1"/>
  <c r="C36" i="1"/>
  <c r="N35" i="1"/>
  <c r="I35" i="1"/>
  <c r="O35" i="1" s="1"/>
  <c r="C35" i="1"/>
  <c r="N34" i="1"/>
  <c r="I34" i="1"/>
  <c r="O34" i="1" s="1"/>
  <c r="C34" i="1"/>
  <c r="N33" i="1"/>
  <c r="I33" i="1"/>
  <c r="O33" i="1" s="1"/>
  <c r="C33" i="1"/>
  <c r="N32" i="1"/>
  <c r="I32" i="1"/>
  <c r="O32" i="1" s="1"/>
  <c r="C32" i="1"/>
  <c r="N31" i="1"/>
  <c r="I31" i="1"/>
  <c r="O31" i="1" s="1"/>
  <c r="C31" i="1"/>
  <c r="N30" i="1"/>
  <c r="I30" i="1"/>
  <c r="O30" i="1" s="1"/>
  <c r="C30" i="1"/>
  <c r="N29" i="1"/>
  <c r="I29" i="1"/>
  <c r="O29" i="1" s="1"/>
  <c r="C29" i="1"/>
  <c r="N28" i="1"/>
  <c r="I28" i="1"/>
  <c r="O28" i="1" s="1"/>
  <c r="C28" i="1"/>
  <c r="N27" i="1"/>
  <c r="I27" i="1"/>
  <c r="O27" i="1" s="1"/>
  <c r="C27" i="1"/>
  <c r="N26" i="1"/>
  <c r="I26" i="1"/>
  <c r="O26" i="1" s="1"/>
  <c r="C26" i="1"/>
  <c r="N25" i="1"/>
  <c r="I25" i="1"/>
  <c r="O25" i="1" s="1"/>
  <c r="C25" i="1"/>
  <c r="N24" i="1"/>
  <c r="I24" i="1"/>
  <c r="O24" i="1" s="1"/>
  <c r="C24" i="1"/>
  <c r="N23" i="1"/>
  <c r="I23" i="1"/>
  <c r="O23" i="1" s="1"/>
  <c r="C23" i="1"/>
  <c r="N22" i="1"/>
  <c r="I22" i="1"/>
  <c r="O22" i="1" s="1"/>
  <c r="C22" i="1"/>
  <c r="N21" i="1"/>
  <c r="I21" i="1"/>
  <c r="O21" i="1" s="1"/>
  <c r="C21" i="1"/>
  <c r="N20" i="1"/>
  <c r="I20" i="1"/>
  <c r="O20" i="1" s="1"/>
  <c r="C20" i="1"/>
  <c r="N19" i="1"/>
  <c r="I19" i="1"/>
  <c r="O19" i="1" s="1"/>
  <c r="C19" i="1"/>
  <c r="N18" i="1"/>
  <c r="I18" i="1"/>
  <c r="O18" i="1" s="1"/>
  <c r="C18" i="1"/>
  <c r="N17" i="1"/>
  <c r="I17" i="1"/>
  <c r="O17" i="1" s="1"/>
  <c r="C17" i="1"/>
  <c r="N16" i="1"/>
  <c r="I16" i="1"/>
  <c r="O16" i="1" s="1"/>
  <c r="C16" i="1"/>
  <c r="N15" i="1"/>
  <c r="I15" i="1"/>
  <c r="O15" i="1" s="1"/>
  <c r="C15" i="1"/>
  <c r="N14" i="1"/>
  <c r="I14" i="1"/>
  <c r="O14" i="1" s="1"/>
  <c r="C14" i="1"/>
  <c r="N13" i="1"/>
  <c r="I13" i="1"/>
  <c r="O13" i="1" s="1"/>
  <c r="C13" i="1"/>
  <c r="N12" i="1"/>
  <c r="I12" i="1"/>
  <c r="O12" i="1" s="1"/>
  <c r="C12" i="1"/>
  <c r="N11" i="1"/>
  <c r="I11" i="1"/>
  <c r="O11" i="1" s="1"/>
  <c r="C11" i="1"/>
  <c r="N10" i="1"/>
  <c r="I10" i="1"/>
  <c r="O10" i="1" s="1"/>
  <c r="C10" i="1"/>
  <c r="N9" i="1"/>
  <c r="I9" i="1"/>
  <c r="O9" i="1" s="1"/>
  <c r="C9" i="1"/>
  <c r="N8" i="1"/>
  <c r="I8" i="1"/>
  <c r="O8" i="1" s="1"/>
  <c r="C8" i="1"/>
  <c r="N7" i="1"/>
  <c r="I7" i="1"/>
  <c r="O7" i="1" s="1"/>
  <c r="C7" i="1"/>
  <c r="N6" i="1"/>
  <c r="I6" i="1"/>
  <c r="O6" i="1" s="1"/>
  <c r="C6" i="1"/>
  <c r="N5" i="1"/>
  <c r="I5" i="1"/>
  <c r="O5" i="1" s="1"/>
  <c r="C5" i="1"/>
  <c r="N4" i="1"/>
  <c r="I4" i="1"/>
  <c r="O4" i="1" s="1"/>
  <c r="C4" i="1"/>
  <c r="N3" i="1"/>
  <c r="I3" i="1"/>
  <c r="O3" i="1" s="1"/>
  <c r="C3" i="1"/>
  <c r="N2" i="1"/>
  <c r="I2" i="1"/>
  <c r="O2" i="1" s="1"/>
  <c r="C2" i="1"/>
  <c r="G322" i="3" l="1"/>
  <c r="H322" i="3" s="1"/>
  <c r="I322" i="3" s="1"/>
  <c r="H276" i="3"/>
  <c r="I276" i="3" s="1"/>
  <c r="G90" i="3"/>
  <c r="H90" i="3" s="1"/>
  <c r="I90" i="3" s="1"/>
  <c r="G3" i="3"/>
  <c r="H3" i="3" s="1"/>
  <c r="I3" i="3" s="1"/>
  <c r="G381" i="3"/>
  <c r="G382" i="3" s="1"/>
  <c r="G217" i="3"/>
  <c r="H217" i="3" s="1"/>
  <c r="I217" i="3" s="1"/>
  <c r="H246" i="3"/>
  <c r="I246" i="3" s="1"/>
  <c r="G25" i="3"/>
  <c r="H25" i="3" s="1"/>
  <c r="I25" i="3" s="1"/>
  <c r="G127" i="3"/>
  <c r="H127" i="3" s="1"/>
  <c r="I127" i="3" s="1"/>
  <c r="G47" i="3"/>
  <c r="H47" i="3" s="1"/>
  <c r="I47" i="3" s="1"/>
  <c r="G232" i="3"/>
  <c r="H232" i="3" s="1"/>
  <c r="I232" i="3" s="1"/>
  <c r="G438" i="3"/>
  <c r="H438" i="3" s="1"/>
  <c r="I438" i="3" s="1"/>
  <c r="G262" i="3"/>
  <c r="H262" i="3" s="1"/>
  <c r="I262" i="3" s="1"/>
  <c r="G439" i="3"/>
  <c r="H439" i="3" s="1"/>
  <c r="I439" i="3" s="1"/>
  <c r="G403" i="3"/>
  <c r="G142" i="3"/>
  <c r="H142" i="3" s="1"/>
  <c r="I142" i="3" s="1"/>
  <c r="G203" i="3"/>
  <c r="H203" i="3" s="1"/>
  <c r="I203" i="3" s="1"/>
  <c r="G248" i="3"/>
  <c r="G202" i="3"/>
  <c r="H202" i="3" s="1"/>
  <c r="I202" i="3" s="1"/>
  <c r="G307" i="3"/>
  <c r="H307" i="3" s="1"/>
  <c r="I307" i="3" s="1"/>
  <c r="G359" i="3"/>
  <c r="H359" i="3" s="1"/>
  <c r="I359" i="3" s="1"/>
  <c r="G26" i="3"/>
  <c r="H26" i="3" s="1"/>
  <c r="I26" i="3" s="1"/>
  <c r="G91" i="3"/>
  <c r="G68" i="3"/>
  <c r="H68" i="3" s="1"/>
  <c r="I68" i="3" s="1"/>
  <c r="G112" i="3"/>
  <c r="H171" i="3"/>
  <c r="I171" i="3" s="1"/>
  <c r="G172" i="3"/>
  <c r="H172" i="3" s="1"/>
  <c r="I172" i="3" s="1"/>
  <c r="G308" i="3"/>
  <c r="H403" i="3"/>
  <c r="I403" i="3" s="1"/>
  <c r="G404" i="3"/>
  <c r="H404" i="3" s="1"/>
  <c r="I404" i="3" s="1"/>
  <c r="G157" i="3"/>
  <c r="H157" i="3" s="1"/>
  <c r="I157" i="3" s="1"/>
  <c r="H381" i="3"/>
  <c r="I381" i="3" s="1"/>
  <c r="G187" i="3"/>
  <c r="H187" i="3" s="1"/>
  <c r="I187" i="3" s="1"/>
  <c r="G278" i="3"/>
  <c r="H278" i="3" s="1"/>
  <c r="I278" i="3" s="1"/>
  <c r="G292" i="3"/>
  <c r="G337" i="3"/>
  <c r="G405" i="3"/>
  <c r="H405" i="3" s="1"/>
  <c r="I405" i="3" s="1"/>
  <c r="G468" i="3"/>
  <c r="G360" i="3"/>
  <c r="H360" i="3" s="1"/>
  <c r="I360" i="3" s="1"/>
  <c r="G423" i="3"/>
  <c r="H423" i="3" s="1"/>
  <c r="I423" i="3" s="1"/>
  <c r="H452" i="3"/>
  <c r="I452" i="3" s="1"/>
  <c r="G453" i="3"/>
  <c r="H453" i="3" s="1"/>
  <c r="I453" i="3" s="1"/>
  <c r="F138" i="2"/>
  <c r="G138" i="2" s="1"/>
  <c r="H138" i="2" s="1"/>
  <c r="F4" i="2"/>
  <c r="G4" i="2" s="1"/>
  <c r="H4" i="2" s="1"/>
  <c r="F78" i="2"/>
  <c r="G78" i="2" s="1"/>
  <c r="H78" i="2" s="1"/>
  <c r="K68" i="2"/>
  <c r="E68" i="2" s="1"/>
  <c r="K85" i="2"/>
  <c r="E85" i="2" s="1"/>
  <c r="K86" i="2"/>
  <c r="E86" i="2" s="1"/>
  <c r="K100" i="2"/>
  <c r="E100" i="2" s="1"/>
  <c r="K103" i="2"/>
  <c r="E103" i="2" s="1"/>
  <c r="K104" i="2"/>
  <c r="E104" i="2" s="1"/>
  <c r="K106" i="2"/>
  <c r="E106" i="2" s="1"/>
  <c r="K107" i="2"/>
  <c r="E107" i="2" s="1"/>
  <c r="F107" i="2" s="1"/>
  <c r="G107" i="2" s="1"/>
  <c r="H107" i="2" s="1"/>
  <c r="K110" i="2"/>
  <c r="E110" i="2" s="1"/>
  <c r="K147" i="2"/>
  <c r="E147" i="2" s="1"/>
  <c r="K165" i="2"/>
  <c r="E165" i="2" s="1"/>
  <c r="K194" i="2"/>
  <c r="E194" i="2" s="1"/>
  <c r="K197" i="2"/>
  <c r="E197" i="2" s="1"/>
  <c r="F197" i="2" s="1"/>
  <c r="G197" i="2" s="1"/>
  <c r="H197" i="2" s="1"/>
  <c r="K243" i="2"/>
  <c r="E243" i="2" s="1"/>
  <c r="K71" i="2"/>
  <c r="E71" i="2" s="1"/>
  <c r="K125" i="2"/>
  <c r="E125" i="2" s="1"/>
  <c r="K141" i="2"/>
  <c r="E141" i="2" s="1"/>
  <c r="K152" i="2"/>
  <c r="E152" i="2" s="1"/>
  <c r="F152" i="2" s="1"/>
  <c r="G152" i="2" s="1"/>
  <c r="H152" i="2" s="1"/>
  <c r="K154" i="2"/>
  <c r="E154" i="2" s="1"/>
  <c r="K168" i="2"/>
  <c r="E168" i="2" s="1"/>
  <c r="F168" i="2" s="1"/>
  <c r="G168" i="2" s="1"/>
  <c r="H168" i="2" s="1"/>
  <c r="K170" i="2"/>
  <c r="E170" i="2" s="1"/>
  <c r="K174" i="2"/>
  <c r="E174" i="2" s="1"/>
  <c r="K178" i="2"/>
  <c r="E178" i="2" s="1"/>
  <c r="K211" i="2"/>
  <c r="E211" i="2" s="1"/>
  <c r="K9" i="2"/>
  <c r="E9" i="2" s="1"/>
  <c r="K17" i="2"/>
  <c r="E17" i="2" s="1"/>
  <c r="F17" i="2" s="1"/>
  <c r="G17" i="2" s="1"/>
  <c r="H17" i="2" s="1"/>
  <c r="K25" i="2"/>
  <c r="E25" i="2" s="1"/>
  <c r="K32" i="2"/>
  <c r="E32" i="2" s="1"/>
  <c r="F32" i="2" s="1"/>
  <c r="G32" i="2" s="1"/>
  <c r="H32" i="2" s="1"/>
  <c r="K40" i="2"/>
  <c r="E40" i="2" s="1"/>
  <c r="K48" i="2"/>
  <c r="E48" i="2" s="1"/>
  <c r="F48" i="2" s="1"/>
  <c r="G48" i="2" s="1"/>
  <c r="H48" i="2" s="1"/>
  <c r="K56" i="2"/>
  <c r="E56" i="2" s="1"/>
  <c r="K63" i="2"/>
  <c r="E63" i="2" s="1"/>
  <c r="F63" i="2" s="1"/>
  <c r="G63" i="2" s="1"/>
  <c r="H63" i="2" s="1"/>
  <c r="K72" i="2"/>
  <c r="E72" i="2" s="1"/>
  <c r="K79" i="2"/>
  <c r="E79" i="2" s="1"/>
  <c r="K108" i="2"/>
  <c r="E108" i="2" s="1"/>
  <c r="F108" i="2" s="1"/>
  <c r="G108" i="2" s="1"/>
  <c r="H108" i="2" s="1"/>
  <c r="K109" i="2"/>
  <c r="E109" i="2" s="1"/>
  <c r="F109" i="2" s="1"/>
  <c r="G109" i="2" s="1"/>
  <c r="H109" i="2" s="1"/>
  <c r="K111" i="2"/>
  <c r="E111" i="2" s="1"/>
  <c r="K114" i="2"/>
  <c r="E114" i="2" s="1"/>
  <c r="K118" i="2"/>
  <c r="E118" i="2" s="1"/>
  <c r="K121" i="2"/>
  <c r="E121" i="2" s="1"/>
  <c r="K123" i="2"/>
  <c r="E123" i="2" s="1"/>
  <c r="F123" i="2" s="1"/>
  <c r="G123" i="2" s="1"/>
  <c r="H123" i="2" s="1"/>
  <c r="K137" i="2"/>
  <c r="E137" i="2" s="1"/>
  <c r="F137" i="2" s="1"/>
  <c r="G137" i="2" s="1"/>
  <c r="H137" i="2" s="1"/>
  <c r="K139" i="2"/>
  <c r="E139" i="2" s="1"/>
  <c r="K145" i="2"/>
  <c r="E145" i="2" s="1"/>
  <c r="K150" i="2"/>
  <c r="E150" i="2" s="1"/>
  <c r="K159" i="2"/>
  <c r="E159" i="2" s="1"/>
  <c r="K202" i="2"/>
  <c r="E202" i="2" s="1"/>
  <c r="K212" i="2"/>
  <c r="E212" i="2" s="1"/>
  <c r="F212" i="2" s="1"/>
  <c r="G212" i="2" s="1"/>
  <c r="H212" i="2" s="1"/>
  <c r="K299" i="2"/>
  <c r="E299" i="2" s="1"/>
  <c r="K126" i="2"/>
  <c r="E126" i="2" s="1"/>
  <c r="K127" i="2"/>
  <c r="E127" i="2" s="1"/>
  <c r="K130" i="2"/>
  <c r="E130" i="2" s="1"/>
  <c r="K142" i="2"/>
  <c r="E142" i="2" s="1"/>
  <c r="K181" i="2"/>
  <c r="E181" i="2" s="1"/>
  <c r="K70" i="2"/>
  <c r="E70" i="2" s="1"/>
  <c r="K91" i="2"/>
  <c r="E91" i="2" s="1"/>
  <c r="K94" i="2"/>
  <c r="E94" i="2" s="1"/>
  <c r="K116" i="2"/>
  <c r="E116" i="2" s="1"/>
  <c r="K119" i="2"/>
  <c r="E119" i="2" s="1"/>
  <c r="K157" i="2"/>
  <c r="E157" i="2" s="1"/>
  <c r="K173" i="2"/>
  <c r="E173" i="2" s="1"/>
  <c r="K176" i="2"/>
  <c r="E176" i="2" s="1"/>
  <c r="K84" i="2"/>
  <c r="E84" i="2" s="1"/>
  <c r="K160" i="2"/>
  <c r="E160" i="2" s="1"/>
  <c r="K162" i="2"/>
  <c r="E162" i="2" s="1"/>
  <c r="K204" i="2"/>
  <c r="E204" i="2" s="1"/>
  <c r="K416" i="2"/>
  <c r="E416" i="2" s="1"/>
  <c r="K408" i="2"/>
  <c r="E408" i="2" s="1"/>
  <c r="K400" i="2"/>
  <c r="E400" i="2" s="1"/>
  <c r="K392" i="2"/>
  <c r="E392" i="2" s="1"/>
  <c r="F392" i="2" s="1"/>
  <c r="G392" i="2" s="1"/>
  <c r="H392" i="2" s="1"/>
  <c r="K385" i="2"/>
  <c r="E385" i="2" s="1"/>
  <c r="K377" i="2"/>
  <c r="E377" i="2" s="1"/>
  <c r="F377" i="2" s="1"/>
  <c r="G377" i="2" s="1"/>
  <c r="H377" i="2" s="1"/>
  <c r="K369" i="2"/>
  <c r="E369" i="2" s="1"/>
  <c r="K391" i="2"/>
  <c r="E391" i="2" s="1"/>
  <c r="K390" i="2"/>
  <c r="E390" i="2" s="1"/>
  <c r="K382" i="2"/>
  <c r="E382" i="2" s="1"/>
  <c r="K374" i="2"/>
  <c r="E374" i="2" s="1"/>
  <c r="K366" i="2"/>
  <c r="E366" i="2" s="1"/>
  <c r="K356" i="2"/>
  <c r="E356" i="2" s="1"/>
  <c r="K418" i="2"/>
  <c r="E418" i="2" s="1"/>
  <c r="K410" i="2"/>
  <c r="E410" i="2" s="1"/>
  <c r="K402" i="2"/>
  <c r="E402" i="2" s="1"/>
  <c r="K394" i="2"/>
  <c r="E394" i="2" s="1"/>
  <c r="K353" i="2"/>
  <c r="E353" i="2" s="1"/>
  <c r="K336" i="2"/>
  <c r="E336" i="2" s="1"/>
  <c r="K329" i="2"/>
  <c r="E329" i="2" s="1"/>
  <c r="K321" i="2"/>
  <c r="E321" i="2" s="1"/>
  <c r="K313" i="2"/>
  <c r="E313" i="2" s="1"/>
  <c r="K345" i="2"/>
  <c r="E345" i="2" s="1"/>
  <c r="K389" i="2"/>
  <c r="E389" i="2" s="1"/>
  <c r="K371" i="2"/>
  <c r="E371" i="2" s="1"/>
  <c r="K381" i="2"/>
  <c r="E381" i="2" s="1"/>
  <c r="K334" i="2"/>
  <c r="E334" i="2" s="1"/>
  <c r="K325" i="2"/>
  <c r="E325" i="2" s="1"/>
  <c r="K309" i="2"/>
  <c r="E309" i="2" s="1"/>
  <c r="K292" i="2"/>
  <c r="E292" i="2" s="1"/>
  <c r="K284" i="2"/>
  <c r="E284" i="2" s="1"/>
  <c r="K276" i="2"/>
  <c r="E276" i="2" s="1"/>
  <c r="K404" i="2"/>
  <c r="E404" i="2" s="1"/>
  <c r="K368" i="2"/>
  <c r="E368" i="2" s="1"/>
  <c r="K355" i="2"/>
  <c r="E355" i="2" s="1"/>
  <c r="K265" i="2"/>
  <c r="E265" i="2" s="1"/>
  <c r="K257" i="2"/>
  <c r="E257" i="2" s="1"/>
  <c r="F257" i="2" s="1"/>
  <c r="G257" i="2" s="1"/>
  <c r="H257" i="2" s="1"/>
  <c r="K249" i="2"/>
  <c r="E249" i="2" s="1"/>
  <c r="K333" i="2"/>
  <c r="E333" i="2" s="1"/>
  <c r="F333" i="2" s="1"/>
  <c r="G333" i="2" s="1"/>
  <c r="H333" i="2" s="1"/>
  <c r="K317" i="2"/>
  <c r="E317" i="2" s="1"/>
  <c r="F317" i="2" s="1"/>
  <c r="G317" i="2" s="1"/>
  <c r="H317" i="2" s="1"/>
  <c r="K300" i="2"/>
  <c r="E300" i="2" s="1"/>
  <c r="K288" i="2"/>
  <c r="E288" i="2" s="1"/>
  <c r="K280" i="2"/>
  <c r="E280" i="2" s="1"/>
  <c r="K272" i="2"/>
  <c r="E272" i="2" s="1"/>
  <c r="F272" i="2" s="1"/>
  <c r="G272" i="2" s="1"/>
  <c r="H272" i="2" s="1"/>
  <c r="K387" i="2"/>
  <c r="E387" i="2" s="1"/>
  <c r="K319" i="2"/>
  <c r="E319" i="2" s="1"/>
  <c r="K221" i="2"/>
  <c r="E221" i="2" s="1"/>
  <c r="K213" i="2"/>
  <c r="E213" i="2" s="1"/>
  <c r="F213" i="2" s="1"/>
  <c r="G213" i="2" s="1"/>
  <c r="H213" i="2" s="1"/>
  <c r="K360" i="2"/>
  <c r="E360" i="2" s="1"/>
  <c r="K340" i="2"/>
  <c r="E340" i="2" s="1"/>
  <c r="K327" i="2"/>
  <c r="E327" i="2" s="1"/>
  <c r="K296" i="2"/>
  <c r="E296" i="2" s="1"/>
  <c r="K420" i="2"/>
  <c r="E420" i="2" s="1"/>
  <c r="K310" i="2"/>
  <c r="E310" i="2" s="1"/>
  <c r="K238" i="2"/>
  <c r="E238" i="2" s="1"/>
  <c r="K230" i="2"/>
  <c r="E230" i="2" s="1"/>
  <c r="K396" i="2"/>
  <c r="E396" i="2" s="1"/>
  <c r="K379" i="2"/>
  <c r="E379" i="2" s="1"/>
  <c r="K363" i="2"/>
  <c r="E363" i="2" s="1"/>
  <c r="K348" i="2"/>
  <c r="E348" i="2" s="1"/>
  <c r="K337" i="2"/>
  <c r="E337" i="2" s="1"/>
  <c r="K318" i="2"/>
  <c r="E318" i="2" s="1"/>
  <c r="K262" i="2"/>
  <c r="E262" i="2" s="1"/>
  <c r="K254" i="2"/>
  <c r="E254" i="2" s="1"/>
  <c r="K246" i="2"/>
  <c r="E246" i="2" s="1"/>
  <c r="K240" i="2"/>
  <c r="E240" i="2" s="1"/>
  <c r="K232" i="2"/>
  <c r="E232" i="2" s="1"/>
  <c r="K225" i="2"/>
  <c r="E225" i="2" s="1"/>
  <c r="K217" i="2"/>
  <c r="E217" i="2" s="1"/>
  <c r="K412" i="2"/>
  <c r="E412" i="2" s="1"/>
  <c r="K339" i="2"/>
  <c r="E339" i="2" s="1"/>
  <c r="K311" i="2"/>
  <c r="E311" i="2" s="1"/>
  <c r="K301" i="2"/>
  <c r="E301" i="2" s="1"/>
  <c r="K289" i="2"/>
  <c r="E289" i="2" s="1"/>
  <c r="K274" i="2"/>
  <c r="E274" i="2" s="1"/>
  <c r="K266" i="2"/>
  <c r="E266" i="2" s="1"/>
  <c r="K258" i="2"/>
  <c r="E258" i="2" s="1"/>
  <c r="F258" i="2" s="1"/>
  <c r="G258" i="2" s="1"/>
  <c r="H258" i="2" s="1"/>
  <c r="K250" i="2"/>
  <c r="E250" i="2" s="1"/>
  <c r="K241" i="2"/>
  <c r="E241" i="2" s="1"/>
  <c r="K226" i="2"/>
  <c r="E226" i="2" s="1"/>
  <c r="K267" i="2"/>
  <c r="E267" i="2" s="1"/>
  <c r="K259" i="2"/>
  <c r="E259" i="2" s="1"/>
  <c r="K251" i="2"/>
  <c r="E251" i="2" s="1"/>
  <c r="K190" i="2"/>
  <c r="E190" i="2" s="1"/>
  <c r="K182" i="2"/>
  <c r="E182" i="2" s="1"/>
  <c r="F182" i="2" s="1"/>
  <c r="G182" i="2" s="1"/>
  <c r="H182" i="2" s="1"/>
  <c r="K169" i="2"/>
  <c r="E169" i="2" s="1"/>
  <c r="K161" i="2"/>
  <c r="E161" i="2" s="1"/>
  <c r="K153" i="2"/>
  <c r="E153" i="2" s="1"/>
  <c r="F153" i="2" s="1"/>
  <c r="G153" i="2" s="1"/>
  <c r="H153" i="2" s="1"/>
  <c r="K144" i="2"/>
  <c r="E144" i="2" s="1"/>
  <c r="K136" i="2"/>
  <c r="E136" i="2" s="1"/>
  <c r="K128" i="2"/>
  <c r="E128" i="2" s="1"/>
  <c r="K113" i="2"/>
  <c r="E113" i="2" s="1"/>
  <c r="K105" i="2"/>
  <c r="E105" i="2" s="1"/>
  <c r="K97" i="2"/>
  <c r="E97" i="2" s="1"/>
  <c r="K90" i="2"/>
  <c r="E90" i="2" s="1"/>
  <c r="K82" i="2"/>
  <c r="E82" i="2" s="1"/>
  <c r="K73" i="2"/>
  <c r="E73" i="2" s="1"/>
  <c r="K326" i="2"/>
  <c r="E326" i="2" s="1"/>
  <c r="K282" i="2"/>
  <c r="E282" i="2" s="1"/>
  <c r="K269" i="2"/>
  <c r="E269" i="2" s="1"/>
  <c r="K261" i="2"/>
  <c r="E261" i="2" s="1"/>
  <c r="K253" i="2"/>
  <c r="E253" i="2" s="1"/>
  <c r="K245" i="2"/>
  <c r="E245" i="2" s="1"/>
  <c r="K242" i="2"/>
  <c r="E242" i="2" s="1"/>
  <c r="F242" i="2" s="1"/>
  <c r="G242" i="2" s="1"/>
  <c r="H242" i="2" s="1"/>
  <c r="K210" i="2"/>
  <c r="E210" i="2" s="1"/>
  <c r="K208" i="2"/>
  <c r="E208" i="2" s="1"/>
  <c r="K263" i="2"/>
  <c r="E263" i="2" s="1"/>
  <c r="K255" i="2"/>
  <c r="E255" i="2" s="1"/>
  <c r="K247" i="2"/>
  <c r="E247" i="2" s="1"/>
  <c r="K227" i="2"/>
  <c r="E227" i="2" s="1"/>
  <c r="F227" i="2" s="1"/>
  <c r="G227" i="2" s="1"/>
  <c r="H227" i="2" s="1"/>
  <c r="K206" i="2"/>
  <c r="E206" i="2" s="1"/>
  <c r="K175" i="2"/>
  <c r="E175" i="2" s="1"/>
  <c r="K166" i="2"/>
  <c r="E166" i="2" s="1"/>
  <c r="K158" i="2"/>
  <c r="E158" i="2" s="1"/>
  <c r="K149" i="2"/>
  <c r="E149" i="2" s="1"/>
  <c r="K277" i="2"/>
  <c r="E277" i="2" s="1"/>
  <c r="K219" i="2"/>
  <c r="E219" i="2" s="1"/>
  <c r="K231" i="2"/>
  <c r="E231" i="2" s="1"/>
  <c r="K146" i="2"/>
  <c r="E146" i="2" s="1"/>
  <c r="K315" i="2"/>
  <c r="E315" i="2" s="1"/>
  <c r="K234" i="2"/>
  <c r="E234" i="2" s="1"/>
  <c r="K281" i="2"/>
  <c r="E281" i="2" s="1"/>
  <c r="K207" i="2"/>
  <c r="E207" i="2" s="1"/>
  <c r="K171" i="2"/>
  <c r="E171" i="2" s="1"/>
  <c r="K163" i="2"/>
  <c r="E163" i="2" s="1"/>
  <c r="K155" i="2"/>
  <c r="E155" i="2" s="1"/>
  <c r="K350" i="2"/>
  <c r="E350" i="2" s="1"/>
  <c r="K209" i="2"/>
  <c r="E209" i="2" s="1"/>
  <c r="K198" i="2"/>
  <c r="E198" i="2" s="1"/>
  <c r="K189" i="2"/>
  <c r="E189" i="2" s="1"/>
  <c r="K5" i="2"/>
  <c r="E5" i="2" s="1"/>
  <c r="F5" i="2" s="1"/>
  <c r="G5" i="2" s="1"/>
  <c r="H5" i="2" s="1"/>
  <c r="K13" i="2"/>
  <c r="E13" i="2" s="1"/>
  <c r="K21" i="2"/>
  <c r="E21" i="2" s="1"/>
  <c r="K29" i="2"/>
  <c r="E29" i="2" s="1"/>
  <c r="K36" i="2"/>
  <c r="E36" i="2" s="1"/>
  <c r="K44" i="2"/>
  <c r="E44" i="2" s="1"/>
  <c r="K52" i="2"/>
  <c r="E52" i="2" s="1"/>
  <c r="K60" i="2"/>
  <c r="E60" i="2" s="1"/>
  <c r="K87" i="2"/>
  <c r="E87" i="2" s="1"/>
  <c r="K92" i="2"/>
  <c r="E92" i="2" s="1"/>
  <c r="F92" i="2" s="1"/>
  <c r="G92" i="2" s="1"/>
  <c r="H92" i="2" s="1"/>
  <c r="K93" i="2"/>
  <c r="E93" i="2" s="1"/>
  <c r="K95" i="2"/>
  <c r="E95" i="2" s="1"/>
  <c r="K96" i="2"/>
  <c r="E96" i="2" s="1"/>
  <c r="K98" i="2"/>
  <c r="E98" i="2" s="1"/>
  <c r="K99" i="2"/>
  <c r="E99" i="2" s="1"/>
  <c r="K102" i="2"/>
  <c r="E102" i="2" s="1"/>
  <c r="K129" i="2"/>
  <c r="E129" i="2" s="1"/>
  <c r="K131" i="2"/>
  <c r="E131" i="2" s="1"/>
  <c r="K148" i="2"/>
  <c r="E148" i="2" s="1"/>
  <c r="K151" i="2"/>
  <c r="E151" i="2" s="1"/>
  <c r="K167" i="2"/>
  <c r="E167" i="2" s="1"/>
  <c r="F167" i="2" s="1"/>
  <c r="G167" i="2" s="1"/>
  <c r="H167" i="2" s="1"/>
  <c r="K186" i="2"/>
  <c r="E186" i="2" s="1"/>
  <c r="K201" i="2"/>
  <c r="E201" i="2" s="1"/>
  <c r="K214" i="2"/>
  <c r="E214" i="2" s="1"/>
  <c r="K349" i="2"/>
  <c r="E349" i="2" s="1"/>
  <c r="K298" i="2"/>
  <c r="E298" i="2" s="1"/>
  <c r="K179" i="2"/>
  <c r="E179" i="2" s="1"/>
  <c r="K195" i="2"/>
  <c r="E195" i="2" s="1"/>
  <c r="K239" i="2"/>
  <c r="E239" i="2" s="1"/>
  <c r="K156" i="2"/>
  <c r="E156" i="2" s="1"/>
  <c r="K164" i="2"/>
  <c r="E164" i="2" s="1"/>
  <c r="K172" i="2"/>
  <c r="E172" i="2" s="1"/>
  <c r="K191" i="2"/>
  <c r="E191" i="2" s="1"/>
  <c r="K203" i="2"/>
  <c r="E203" i="2" s="1"/>
  <c r="K76" i="2"/>
  <c r="E76" i="2" s="1"/>
  <c r="K80" i="2"/>
  <c r="E80" i="2" s="1"/>
  <c r="K88" i="2"/>
  <c r="E88" i="2" s="1"/>
  <c r="K180" i="2"/>
  <c r="E180" i="2" s="1"/>
  <c r="K235" i="2"/>
  <c r="E235" i="2" s="1"/>
  <c r="K278" i="2"/>
  <c r="E278" i="2" s="1"/>
  <c r="K222" i="2"/>
  <c r="E222" i="2" s="1"/>
  <c r="K320" i="2"/>
  <c r="E320" i="2" s="1"/>
  <c r="K200" i="2"/>
  <c r="E200" i="2" s="1"/>
  <c r="K218" i="2"/>
  <c r="E218" i="2" s="1"/>
  <c r="K285" i="2"/>
  <c r="E285" i="2" s="1"/>
  <c r="K295" i="2"/>
  <c r="E295" i="2" s="1"/>
  <c r="K351" i="2"/>
  <c r="E351" i="2" s="1"/>
  <c r="K362" i="2"/>
  <c r="E362" i="2" s="1"/>
  <c r="F362" i="2" s="1"/>
  <c r="G362" i="2" s="1"/>
  <c r="H362" i="2" s="1"/>
  <c r="K177" i="2"/>
  <c r="E177" i="2" s="1"/>
  <c r="K185" i="2"/>
  <c r="E185" i="2" s="1"/>
  <c r="K193" i="2"/>
  <c r="E193" i="2" s="1"/>
  <c r="K216" i="2"/>
  <c r="E216" i="2" s="1"/>
  <c r="K223" i="2"/>
  <c r="E223" i="2" s="1"/>
  <c r="K228" i="2"/>
  <c r="E228" i="2" s="1"/>
  <c r="F228" i="2" s="1"/>
  <c r="G228" i="2" s="1"/>
  <c r="H228" i="2" s="1"/>
  <c r="K306" i="2"/>
  <c r="E306" i="2" s="1"/>
  <c r="K322" i="2"/>
  <c r="E322" i="2" s="1"/>
  <c r="K346" i="2"/>
  <c r="E346" i="2" s="1"/>
  <c r="K376" i="2"/>
  <c r="E376" i="2" s="1"/>
  <c r="K273" i="2"/>
  <c r="E273" i="2" s="1"/>
  <c r="F273" i="2" s="1"/>
  <c r="G273" i="2" s="1"/>
  <c r="H273" i="2" s="1"/>
  <c r="K286" i="2"/>
  <c r="E286" i="2" s="1"/>
  <c r="K307" i="2"/>
  <c r="E307" i="2" s="1"/>
  <c r="K411" i="2"/>
  <c r="E411" i="2" s="1"/>
  <c r="K184" i="2"/>
  <c r="E184" i="2" s="1"/>
  <c r="K188" i="2"/>
  <c r="E188" i="2" s="1"/>
  <c r="K192" i="2"/>
  <c r="E192" i="2" s="1"/>
  <c r="K196" i="2"/>
  <c r="E196" i="2" s="1"/>
  <c r="K199" i="2"/>
  <c r="E199" i="2" s="1"/>
  <c r="K224" i="2"/>
  <c r="E224" i="2" s="1"/>
  <c r="K236" i="2"/>
  <c r="E236" i="2" s="1"/>
  <c r="K297" i="2"/>
  <c r="E297" i="2" s="1"/>
  <c r="K323" i="2"/>
  <c r="E323" i="2" s="1"/>
  <c r="K290" i="2"/>
  <c r="E290" i="2" s="1"/>
  <c r="K229" i="2"/>
  <c r="E229" i="2" s="1"/>
  <c r="K237" i="2"/>
  <c r="E237" i="2" s="1"/>
  <c r="K316" i="2"/>
  <c r="E316" i="2" s="1"/>
  <c r="K331" i="2"/>
  <c r="E331" i="2" s="1"/>
  <c r="K335" i="2"/>
  <c r="E335" i="2" s="1"/>
  <c r="K342" i="2"/>
  <c r="E342" i="2" s="1"/>
  <c r="K365" i="2"/>
  <c r="E365" i="2" s="1"/>
  <c r="K244" i="2"/>
  <c r="E244" i="2" s="1"/>
  <c r="K248" i="2"/>
  <c r="E248" i="2" s="1"/>
  <c r="K252" i="2"/>
  <c r="E252" i="2" s="1"/>
  <c r="K256" i="2"/>
  <c r="E256" i="2" s="1"/>
  <c r="K260" i="2"/>
  <c r="E260" i="2" s="1"/>
  <c r="K264" i="2"/>
  <c r="E264" i="2" s="1"/>
  <c r="K268" i="2"/>
  <c r="E268" i="2" s="1"/>
  <c r="K270" i="2"/>
  <c r="E270" i="2" s="1"/>
  <c r="K293" i="2"/>
  <c r="E293" i="2" s="1"/>
  <c r="K304" i="2"/>
  <c r="E304" i="2" s="1"/>
  <c r="K308" i="2"/>
  <c r="E308" i="2" s="1"/>
  <c r="K312" i="2"/>
  <c r="E312" i="2" s="1"/>
  <c r="K314" i="2"/>
  <c r="E314" i="2" s="1"/>
  <c r="K352" i="2"/>
  <c r="E352" i="2" s="1"/>
  <c r="K359" i="2"/>
  <c r="E359" i="2" s="1"/>
  <c r="K373" i="2"/>
  <c r="E373" i="2" s="1"/>
  <c r="K205" i="2"/>
  <c r="E205" i="2" s="1"/>
  <c r="K287" i="2"/>
  <c r="E287" i="2" s="1"/>
  <c r="F287" i="2" s="1"/>
  <c r="G287" i="2" s="1"/>
  <c r="H287" i="2" s="1"/>
  <c r="K343" i="2"/>
  <c r="E343" i="2" s="1"/>
  <c r="K415" i="2"/>
  <c r="E415" i="2" s="1"/>
  <c r="K233" i="2"/>
  <c r="E233" i="2" s="1"/>
  <c r="K294" i="2"/>
  <c r="E294" i="2" s="1"/>
  <c r="K303" i="2"/>
  <c r="E303" i="2" s="1"/>
  <c r="F303" i="2" s="1"/>
  <c r="G303" i="2" s="1"/>
  <c r="H303" i="2" s="1"/>
  <c r="K347" i="2"/>
  <c r="E347" i="2" s="1"/>
  <c r="F347" i="2" s="1"/>
  <c r="G347" i="2" s="1"/>
  <c r="H347" i="2" s="1"/>
  <c r="K370" i="2"/>
  <c r="E370" i="2" s="1"/>
  <c r="K403" i="2"/>
  <c r="E403" i="2" s="1"/>
  <c r="K279" i="2"/>
  <c r="E279" i="2" s="1"/>
  <c r="K324" i="2"/>
  <c r="E324" i="2" s="1"/>
  <c r="K328" i="2"/>
  <c r="E328" i="2" s="1"/>
  <c r="K330" i="2"/>
  <c r="E330" i="2" s="1"/>
  <c r="K344" i="2"/>
  <c r="E344" i="2" s="1"/>
  <c r="K357" i="2"/>
  <c r="E357" i="2" s="1"/>
  <c r="K398" i="2"/>
  <c r="E398" i="2" s="1"/>
  <c r="K338" i="2"/>
  <c r="E338" i="2" s="1"/>
  <c r="K358" i="2"/>
  <c r="E358" i="2" s="1"/>
  <c r="K275" i="2"/>
  <c r="E275" i="2" s="1"/>
  <c r="K283" i="2"/>
  <c r="E283" i="2" s="1"/>
  <c r="K291" i="2"/>
  <c r="E291" i="2" s="1"/>
  <c r="K380" i="2"/>
  <c r="E380" i="2" s="1"/>
  <c r="K395" i="2"/>
  <c r="E395" i="2" s="1"/>
  <c r="K414" i="2"/>
  <c r="E414" i="2" s="1"/>
  <c r="K419" i="2"/>
  <c r="E419" i="2" s="1"/>
  <c r="K271" i="2"/>
  <c r="E271" i="2" s="1"/>
  <c r="K354" i="2"/>
  <c r="E354" i="2" s="1"/>
  <c r="K406" i="2"/>
  <c r="E406" i="2" s="1"/>
  <c r="K305" i="2"/>
  <c r="E305" i="2" s="1"/>
  <c r="K341" i="2"/>
  <c r="E341" i="2" s="1"/>
  <c r="K378" i="2"/>
  <c r="E378" i="2" s="1"/>
  <c r="F378" i="2" s="1"/>
  <c r="G378" i="2" s="1"/>
  <c r="H378" i="2" s="1"/>
  <c r="K399" i="2"/>
  <c r="E399" i="2" s="1"/>
  <c r="K302" i="2"/>
  <c r="E302" i="2" s="1"/>
  <c r="F302" i="2" s="1"/>
  <c r="G302" i="2" s="1"/>
  <c r="H302" i="2" s="1"/>
  <c r="K386" i="2"/>
  <c r="E386" i="2" s="1"/>
  <c r="K407" i="2"/>
  <c r="E407" i="2" s="1"/>
  <c r="F407" i="2" s="1"/>
  <c r="G407" i="2" s="1"/>
  <c r="H407" i="2" s="1"/>
  <c r="K367" i="2"/>
  <c r="E367" i="2" s="1"/>
  <c r="K375" i="2"/>
  <c r="E375" i="2" s="1"/>
  <c r="K388" i="2"/>
  <c r="E388" i="2" s="1"/>
  <c r="K393" i="2"/>
  <c r="E393" i="2" s="1"/>
  <c r="F393" i="2" s="1"/>
  <c r="G393" i="2" s="1"/>
  <c r="H393" i="2" s="1"/>
  <c r="K401" i="2"/>
  <c r="E401" i="2" s="1"/>
  <c r="K409" i="2"/>
  <c r="E409" i="2" s="1"/>
  <c r="K417" i="2"/>
  <c r="E417" i="2" s="1"/>
  <c r="K361" i="2"/>
  <c r="E361" i="2" s="1"/>
  <c r="K364" i="2"/>
  <c r="E364" i="2" s="1"/>
  <c r="K372" i="2"/>
  <c r="E372" i="2" s="1"/>
  <c r="K383" i="2"/>
  <c r="E383" i="2" s="1"/>
  <c r="K384" i="2"/>
  <c r="E384" i="2" s="1"/>
  <c r="K397" i="2"/>
  <c r="E397" i="2" s="1"/>
  <c r="K405" i="2"/>
  <c r="E405" i="2" s="1"/>
  <c r="K413" i="2"/>
  <c r="E413" i="2" s="1"/>
  <c r="K421" i="2"/>
  <c r="E421" i="2" s="1"/>
  <c r="G204" i="3" l="1"/>
  <c r="H204" i="3" s="1"/>
  <c r="I204" i="3" s="1"/>
  <c r="G233" i="3"/>
  <c r="H233" i="3" s="1"/>
  <c r="I233" i="3" s="1"/>
  <c r="G128" i="3"/>
  <c r="H128" i="3" s="1"/>
  <c r="I128" i="3" s="1"/>
  <c r="G323" i="3"/>
  <c r="H323" i="3" s="1"/>
  <c r="I323" i="3" s="1"/>
  <c r="G173" i="3"/>
  <c r="H173" i="3" s="1"/>
  <c r="I173" i="3" s="1"/>
  <c r="G143" i="3"/>
  <c r="H143" i="3" s="1"/>
  <c r="I143" i="3" s="1"/>
  <c r="G4" i="3"/>
  <c r="H4" i="3" s="1"/>
  <c r="I4" i="3" s="1"/>
  <c r="H382" i="3"/>
  <c r="I382" i="3" s="1"/>
  <c r="G383" i="3"/>
  <c r="H383" i="3" s="1"/>
  <c r="I383" i="3" s="1"/>
  <c r="G263" i="3"/>
  <c r="G48" i="3"/>
  <c r="G454" i="3"/>
  <c r="G455" i="3" s="1"/>
  <c r="G440" i="3"/>
  <c r="H440" i="3" s="1"/>
  <c r="I440" i="3" s="1"/>
  <c r="G218" i="3"/>
  <c r="H218" i="3" s="1"/>
  <c r="I218" i="3" s="1"/>
  <c r="G406" i="3"/>
  <c r="H406" i="3" s="1"/>
  <c r="I406" i="3" s="1"/>
  <c r="G249" i="3"/>
  <c r="H248" i="3"/>
  <c r="I248" i="3" s="1"/>
  <c r="G324" i="3"/>
  <c r="G144" i="3"/>
  <c r="H144" i="3" s="1"/>
  <c r="I144" i="3" s="1"/>
  <c r="G424" i="3"/>
  <c r="G425" i="3" s="1"/>
  <c r="G234" i="3"/>
  <c r="H234" i="3" s="1"/>
  <c r="I234" i="3" s="1"/>
  <c r="G219" i="3"/>
  <c r="G220" i="3" s="1"/>
  <c r="G129" i="3"/>
  <c r="H129" i="3" s="1"/>
  <c r="I129" i="3" s="1"/>
  <c r="G407" i="3"/>
  <c r="H407" i="3" s="1"/>
  <c r="I407" i="3" s="1"/>
  <c r="H468" i="3"/>
  <c r="I468" i="3" s="1"/>
  <c r="G469" i="3"/>
  <c r="G279" i="3"/>
  <c r="G174" i="3"/>
  <c r="H454" i="3"/>
  <c r="I454" i="3" s="1"/>
  <c r="G293" i="3"/>
  <c r="H292" i="3"/>
  <c r="I292" i="3" s="1"/>
  <c r="G338" i="3"/>
  <c r="H337" i="3"/>
  <c r="I337" i="3" s="1"/>
  <c r="G158" i="3"/>
  <c r="G188" i="3"/>
  <c r="G441" i="3"/>
  <c r="H91" i="3"/>
  <c r="I91" i="3" s="1"/>
  <c r="G92" i="3"/>
  <c r="H308" i="3"/>
  <c r="I308" i="3" s="1"/>
  <c r="G309" i="3"/>
  <c r="G69" i="3"/>
  <c r="H424" i="3"/>
  <c r="I424" i="3" s="1"/>
  <c r="G361" i="3"/>
  <c r="G113" i="3"/>
  <c r="H112" i="3"/>
  <c r="I112" i="3" s="1"/>
  <c r="G27" i="3"/>
  <c r="H263" i="3"/>
  <c r="I263" i="3" s="1"/>
  <c r="G264" i="3"/>
  <c r="F291" i="2"/>
  <c r="G291" i="2" s="1"/>
  <c r="H291" i="2" s="1"/>
  <c r="F350" i="2"/>
  <c r="G350" i="2" s="1"/>
  <c r="H350" i="2" s="1"/>
  <c r="F139" i="2"/>
  <c r="F154" i="2"/>
  <c r="G154" i="2" s="1"/>
  <c r="H154" i="2" s="1"/>
  <c r="F260" i="2"/>
  <c r="G260" i="2" s="1"/>
  <c r="H260" i="2" s="1"/>
  <c r="F80" i="2"/>
  <c r="F155" i="2"/>
  <c r="G155" i="2" s="1"/>
  <c r="H155" i="2" s="1"/>
  <c r="F169" i="2"/>
  <c r="G169" i="2" s="1"/>
  <c r="H169" i="2" s="1"/>
  <c r="F318" i="2"/>
  <c r="G318" i="2" s="1"/>
  <c r="H318" i="2" s="1"/>
  <c r="F94" i="2"/>
  <c r="G94" i="2" s="1"/>
  <c r="H94" i="2" s="1"/>
  <c r="F79" i="2"/>
  <c r="G79" i="2" s="1"/>
  <c r="H79" i="2" s="1"/>
  <c r="F33" i="2"/>
  <c r="F124" i="2"/>
  <c r="G124" i="2" s="1"/>
  <c r="H124" i="2" s="1"/>
  <c r="F6" i="2"/>
  <c r="F93" i="2"/>
  <c r="G93" i="2" s="1"/>
  <c r="H93" i="2" s="1"/>
  <c r="F348" i="2"/>
  <c r="G348" i="2" s="1"/>
  <c r="H348" i="2" s="1"/>
  <c r="F110" i="2"/>
  <c r="G110" i="2" s="1"/>
  <c r="H110" i="2" s="1"/>
  <c r="F18" i="2"/>
  <c r="F156" i="2"/>
  <c r="G156" i="2" s="1"/>
  <c r="H156" i="2" s="1"/>
  <c r="F409" i="2"/>
  <c r="G409" i="2" s="1"/>
  <c r="H409" i="2" s="1"/>
  <c r="F304" i="2"/>
  <c r="G304" i="2" s="1"/>
  <c r="H304" i="2" s="1"/>
  <c r="F229" i="2"/>
  <c r="G229" i="2" s="1"/>
  <c r="H229" i="2" s="1"/>
  <c r="F349" i="2"/>
  <c r="G349" i="2" s="1"/>
  <c r="H349" i="2" s="1"/>
  <c r="F274" i="2"/>
  <c r="G274" i="2" s="1"/>
  <c r="H274" i="2" s="1"/>
  <c r="F363" i="2"/>
  <c r="G363" i="2" s="1"/>
  <c r="H363" i="2" s="1"/>
  <c r="F334" i="2"/>
  <c r="G334" i="2" s="1"/>
  <c r="H334" i="2" s="1"/>
  <c r="F64" i="2"/>
  <c r="F290" i="2"/>
  <c r="G290" i="2" s="1"/>
  <c r="H290" i="2" s="1"/>
  <c r="F214" i="2"/>
  <c r="F158" i="2"/>
  <c r="G158" i="2" s="1"/>
  <c r="H158" i="2" s="1"/>
  <c r="F259" i="2"/>
  <c r="G259" i="2" s="1"/>
  <c r="H259" i="2" s="1"/>
  <c r="F289" i="2"/>
  <c r="G289" i="2" s="1"/>
  <c r="H289" i="2" s="1"/>
  <c r="F379" i="2"/>
  <c r="G379" i="2" s="1"/>
  <c r="H379" i="2" s="1"/>
  <c r="F288" i="2"/>
  <c r="G288" i="2" s="1"/>
  <c r="H288" i="2" s="1"/>
  <c r="F408" i="2"/>
  <c r="G408" i="2" s="1"/>
  <c r="H408" i="2" s="1"/>
  <c r="F183" i="2"/>
  <c r="G183" i="2" s="1"/>
  <c r="H183" i="2" s="1"/>
  <c r="F49" i="2"/>
  <c r="F184" i="2"/>
  <c r="G184" i="2" s="1"/>
  <c r="H184" i="2" s="1"/>
  <c r="F198" i="2"/>
  <c r="G198" i="2" s="1"/>
  <c r="H198" i="2" s="1"/>
  <c r="F394" i="2"/>
  <c r="G394" i="2" s="1"/>
  <c r="H394" i="2" s="1"/>
  <c r="F157" i="2"/>
  <c r="G157" i="2" s="1"/>
  <c r="H157" i="2" s="1"/>
  <c r="F111" i="2"/>
  <c r="F170" i="2"/>
  <c r="G170" i="2" s="1"/>
  <c r="H170" i="2" s="1"/>
  <c r="F243" i="2"/>
  <c r="G243" i="2" s="1"/>
  <c r="H243" i="2" s="1"/>
  <c r="G205" i="3" l="1"/>
  <c r="H205" i="3" s="1"/>
  <c r="I205" i="3" s="1"/>
  <c r="H219" i="3"/>
  <c r="I219" i="3" s="1"/>
  <c r="G5" i="3"/>
  <c r="H5" i="3" s="1"/>
  <c r="I5" i="3" s="1"/>
  <c r="G235" i="3"/>
  <c r="G236" i="3" s="1"/>
  <c r="G384" i="3"/>
  <c r="G408" i="3"/>
  <c r="H48" i="3"/>
  <c r="I48" i="3" s="1"/>
  <c r="G49" i="3"/>
  <c r="G130" i="3"/>
  <c r="H130" i="3" s="1"/>
  <c r="I130" i="3" s="1"/>
  <c r="G145" i="3"/>
  <c r="H145" i="3" s="1"/>
  <c r="I145" i="3" s="1"/>
  <c r="H324" i="3"/>
  <c r="I324" i="3" s="1"/>
  <c r="G325" i="3"/>
  <c r="H249" i="3"/>
  <c r="I249" i="3" s="1"/>
  <c r="G250" i="3"/>
  <c r="H264" i="3"/>
  <c r="I264" i="3" s="1"/>
  <c r="G265" i="3"/>
  <c r="H92" i="3"/>
  <c r="I92" i="3" s="1"/>
  <c r="G93" i="3"/>
  <c r="H174" i="3"/>
  <c r="I174" i="3" s="1"/>
  <c r="G175" i="3"/>
  <c r="H338" i="3"/>
  <c r="I338" i="3" s="1"/>
  <c r="G339" i="3"/>
  <c r="H27" i="3"/>
  <c r="I27" i="3" s="1"/>
  <c r="G28" i="3"/>
  <c r="H425" i="3"/>
  <c r="I425" i="3" s="1"/>
  <c r="G426" i="3"/>
  <c r="H69" i="3"/>
  <c r="I69" i="3" s="1"/>
  <c r="G70" i="3"/>
  <c r="H408" i="3"/>
  <c r="I408" i="3" s="1"/>
  <c r="G409" i="3"/>
  <c r="H293" i="3"/>
  <c r="I293" i="3" s="1"/>
  <c r="G294" i="3"/>
  <c r="H279" i="3"/>
  <c r="I279" i="3" s="1"/>
  <c r="G280" i="3"/>
  <c r="H455" i="3"/>
  <c r="I455" i="3" s="1"/>
  <c r="G456" i="3"/>
  <c r="H220" i="3"/>
  <c r="I220" i="3" s="1"/>
  <c r="G221" i="3"/>
  <c r="H113" i="3"/>
  <c r="I113" i="3" s="1"/>
  <c r="G114" i="3"/>
  <c r="H441" i="3"/>
  <c r="I441" i="3" s="1"/>
  <c r="G442" i="3"/>
  <c r="H361" i="3"/>
  <c r="I361" i="3" s="1"/>
  <c r="G362" i="3"/>
  <c r="H469" i="3"/>
  <c r="I469" i="3" s="1"/>
  <c r="G470" i="3"/>
  <c r="H309" i="3"/>
  <c r="I309" i="3" s="1"/>
  <c r="G310" i="3"/>
  <c r="H235" i="3"/>
  <c r="I235" i="3" s="1"/>
  <c r="H188" i="3"/>
  <c r="I188" i="3" s="1"/>
  <c r="G189" i="3"/>
  <c r="H384" i="3"/>
  <c r="I384" i="3" s="1"/>
  <c r="G385" i="3"/>
  <c r="G159" i="3"/>
  <c r="H158" i="3"/>
  <c r="I158" i="3" s="1"/>
  <c r="G139" i="2"/>
  <c r="H139" i="2" s="1"/>
  <c r="F140" i="2"/>
  <c r="F159" i="2"/>
  <c r="F380" i="2"/>
  <c r="F199" i="2"/>
  <c r="G6" i="2"/>
  <c r="H6" i="2" s="1"/>
  <c r="F7" i="2"/>
  <c r="F95" i="2"/>
  <c r="F364" i="2"/>
  <c r="F305" i="2"/>
  <c r="G64" i="2"/>
  <c r="H64" i="2" s="1"/>
  <c r="F65" i="2"/>
  <c r="G33" i="2"/>
  <c r="H33" i="2" s="1"/>
  <c r="F34" i="2"/>
  <c r="F335" i="2"/>
  <c r="F230" i="2"/>
  <c r="F292" i="2"/>
  <c r="G80" i="2"/>
  <c r="H80" i="2" s="1"/>
  <c r="F81" i="2"/>
  <c r="G18" i="2"/>
  <c r="H18" i="2" s="1"/>
  <c r="F19" i="2"/>
  <c r="F244" i="2"/>
  <c r="F125" i="2"/>
  <c r="F410" i="2"/>
  <c r="G49" i="2"/>
  <c r="H49" i="2" s="1"/>
  <c r="F50" i="2"/>
  <c r="F351" i="2"/>
  <c r="F395" i="2"/>
  <c r="F171" i="2"/>
  <c r="F261" i="2"/>
  <c r="F319" i="2"/>
  <c r="G111" i="2"/>
  <c r="H111" i="2" s="1"/>
  <c r="F112" i="2"/>
  <c r="F185" i="2"/>
  <c r="G214" i="2"/>
  <c r="H214" i="2" s="1"/>
  <c r="F215" i="2"/>
  <c r="F275" i="2"/>
  <c r="G206" i="3" l="1"/>
  <c r="G6" i="3"/>
  <c r="H6" i="3" s="1"/>
  <c r="I6" i="3" s="1"/>
  <c r="H49" i="3"/>
  <c r="I49" i="3" s="1"/>
  <c r="G50" i="3"/>
  <c r="G146" i="3"/>
  <c r="H250" i="3"/>
  <c r="I250" i="3" s="1"/>
  <c r="G251" i="3"/>
  <c r="G131" i="3"/>
  <c r="H131" i="3" s="1"/>
  <c r="I131" i="3" s="1"/>
  <c r="H325" i="3"/>
  <c r="I325" i="3" s="1"/>
  <c r="G326" i="3"/>
  <c r="H442" i="3"/>
  <c r="I442" i="3" s="1"/>
  <c r="G443" i="3"/>
  <c r="H28" i="3"/>
  <c r="I28" i="3" s="1"/>
  <c r="G29" i="3"/>
  <c r="H310" i="3"/>
  <c r="I310" i="3" s="1"/>
  <c r="G311" i="3"/>
  <c r="H114" i="3"/>
  <c r="I114" i="3" s="1"/>
  <c r="G115" i="3"/>
  <c r="H339" i="3"/>
  <c r="I339" i="3" s="1"/>
  <c r="G340" i="3"/>
  <c r="H70" i="3"/>
  <c r="I70" i="3" s="1"/>
  <c r="G71" i="3"/>
  <c r="H189" i="3"/>
  <c r="I189" i="3" s="1"/>
  <c r="G190" i="3"/>
  <c r="H470" i="3"/>
  <c r="I470" i="3" s="1"/>
  <c r="G471" i="3"/>
  <c r="H294" i="3"/>
  <c r="I294" i="3" s="1"/>
  <c r="G295" i="3"/>
  <c r="G147" i="3"/>
  <c r="H146" i="3"/>
  <c r="I146" i="3" s="1"/>
  <c r="H175" i="3"/>
  <c r="I175" i="3" s="1"/>
  <c r="G176" i="3"/>
  <c r="H159" i="3"/>
  <c r="I159" i="3" s="1"/>
  <c r="G160" i="3"/>
  <c r="G281" i="3"/>
  <c r="H280" i="3"/>
  <c r="I280" i="3" s="1"/>
  <c r="H265" i="3"/>
  <c r="I265" i="3" s="1"/>
  <c r="G266" i="3"/>
  <c r="H221" i="3"/>
  <c r="I221" i="3" s="1"/>
  <c r="G222" i="3"/>
  <c r="H385" i="3"/>
  <c r="I385" i="3" s="1"/>
  <c r="G386" i="3"/>
  <c r="H236" i="3"/>
  <c r="I236" i="3" s="1"/>
  <c r="G237" i="3"/>
  <c r="H362" i="3"/>
  <c r="I362" i="3" s="1"/>
  <c r="G363" i="3"/>
  <c r="H456" i="3"/>
  <c r="I456" i="3" s="1"/>
  <c r="G457" i="3"/>
  <c r="H409" i="3"/>
  <c r="I409" i="3" s="1"/>
  <c r="G410" i="3"/>
  <c r="H426" i="3"/>
  <c r="I426" i="3" s="1"/>
  <c r="G427" i="3"/>
  <c r="H93" i="3"/>
  <c r="I93" i="3" s="1"/>
  <c r="G94" i="3"/>
  <c r="G50" i="2"/>
  <c r="H50" i="2" s="1"/>
  <c r="F51" i="2"/>
  <c r="G140" i="2"/>
  <c r="H140" i="2" s="1"/>
  <c r="F141" i="2"/>
  <c r="G112" i="2"/>
  <c r="H112" i="2" s="1"/>
  <c r="F113" i="2"/>
  <c r="G292" i="2"/>
  <c r="H292" i="2" s="1"/>
  <c r="F293" i="2"/>
  <c r="G410" i="2"/>
  <c r="H410" i="2" s="1"/>
  <c r="F411" i="2"/>
  <c r="G230" i="2"/>
  <c r="H230" i="2" s="1"/>
  <c r="F231" i="2"/>
  <c r="G95" i="2"/>
  <c r="H95" i="2" s="1"/>
  <c r="F96" i="2"/>
  <c r="G319" i="2"/>
  <c r="H319" i="2" s="1"/>
  <c r="F320" i="2"/>
  <c r="G125" i="2"/>
  <c r="H125" i="2" s="1"/>
  <c r="F126" i="2"/>
  <c r="G335" i="2"/>
  <c r="H335" i="2" s="1"/>
  <c r="F336" i="2"/>
  <c r="G7" i="2"/>
  <c r="H7" i="2" s="1"/>
  <c r="F8" i="2"/>
  <c r="G364" i="2"/>
  <c r="H364" i="2" s="1"/>
  <c r="F365" i="2"/>
  <c r="G261" i="2"/>
  <c r="H261" i="2" s="1"/>
  <c r="F262" i="2"/>
  <c r="G244" i="2"/>
  <c r="H244" i="2" s="1"/>
  <c r="F245" i="2"/>
  <c r="G34" i="2"/>
  <c r="H34" i="2" s="1"/>
  <c r="F35" i="2"/>
  <c r="G185" i="2"/>
  <c r="H185" i="2" s="1"/>
  <c r="F186" i="2"/>
  <c r="G305" i="2"/>
  <c r="H305" i="2" s="1"/>
  <c r="F306" i="2"/>
  <c r="G275" i="2"/>
  <c r="H275" i="2" s="1"/>
  <c r="F276" i="2"/>
  <c r="G171" i="2"/>
  <c r="H171" i="2" s="1"/>
  <c r="F172" i="2"/>
  <c r="G19" i="2"/>
  <c r="H19" i="2" s="1"/>
  <c r="F20" i="2"/>
  <c r="G199" i="2"/>
  <c r="H199" i="2" s="1"/>
  <c r="F200" i="2"/>
  <c r="G215" i="2"/>
  <c r="H215" i="2" s="1"/>
  <c r="F216" i="2"/>
  <c r="G395" i="2"/>
  <c r="H395" i="2" s="1"/>
  <c r="F396" i="2"/>
  <c r="G65" i="2"/>
  <c r="H65" i="2" s="1"/>
  <c r="F66" i="2"/>
  <c r="G380" i="2"/>
  <c r="H380" i="2" s="1"/>
  <c r="F381" i="2"/>
  <c r="G351" i="2"/>
  <c r="H351" i="2" s="1"/>
  <c r="F352" i="2"/>
  <c r="G81" i="2"/>
  <c r="H81" i="2" s="1"/>
  <c r="F82" i="2"/>
  <c r="G159" i="2"/>
  <c r="H159" i="2" s="1"/>
  <c r="F160" i="2"/>
  <c r="G132" i="3" l="1"/>
  <c r="G133" i="3" s="1"/>
  <c r="G207" i="3"/>
  <c r="H206" i="3"/>
  <c r="I206" i="3" s="1"/>
  <c r="G7" i="3"/>
  <c r="H7" i="3" s="1"/>
  <c r="I7" i="3" s="1"/>
  <c r="H50" i="3"/>
  <c r="I50" i="3" s="1"/>
  <c r="G51" i="3"/>
  <c r="G327" i="3"/>
  <c r="H326" i="3"/>
  <c r="I326" i="3" s="1"/>
  <c r="H251" i="3"/>
  <c r="I251" i="3" s="1"/>
  <c r="G252" i="3"/>
  <c r="G8" i="3"/>
  <c r="H94" i="3"/>
  <c r="I94" i="3" s="1"/>
  <c r="G95" i="3"/>
  <c r="H363" i="3"/>
  <c r="I363" i="3" s="1"/>
  <c r="G364" i="3"/>
  <c r="H266" i="3"/>
  <c r="I266" i="3" s="1"/>
  <c r="G267" i="3"/>
  <c r="H71" i="3"/>
  <c r="I71" i="3" s="1"/>
  <c r="G72" i="3"/>
  <c r="H147" i="3"/>
  <c r="I147" i="3" s="1"/>
  <c r="G148" i="3"/>
  <c r="H132" i="3"/>
  <c r="I132" i="3" s="1"/>
  <c r="H115" i="3"/>
  <c r="I115" i="3" s="1"/>
  <c r="G116" i="3"/>
  <c r="H281" i="3"/>
  <c r="I281" i="3" s="1"/>
  <c r="G282" i="3"/>
  <c r="H160" i="3"/>
  <c r="I160" i="3" s="1"/>
  <c r="G161" i="3"/>
  <c r="H29" i="3"/>
  <c r="I29" i="3" s="1"/>
  <c r="G30" i="3"/>
  <c r="H427" i="3"/>
  <c r="I427" i="3" s="1"/>
  <c r="G428" i="3"/>
  <c r="G238" i="3"/>
  <c r="H237" i="3"/>
  <c r="I237" i="3" s="1"/>
  <c r="H295" i="3"/>
  <c r="I295" i="3" s="1"/>
  <c r="G296" i="3"/>
  <c r="H410" i="3"/>
  <c r="I410" i="3" s="1"/>
  <c r="G411" i="3"/>
  <c r="H386" i="3"/>
  <c r="I386" i="3" s="1"/>
  <c r="G387" i="3"/>
  <c r="H471" i="3"/>
  <c r="I471" i="3" s="1"/>
  <c r="G472" i="3"/>
  <c r="H340" i="3"/>
  <c r="I340" i="3" s="1"/>
  <c r="G341" i="3"/>
  <c r="H311" i="3"/>
  <c r="I311" i="3" s="1"/>
  <c r="G312" i="3"/>
  <c r="H457" i="3"/>
  <c r="I457" i="3" s="1"/>
  <c r="G458" i="3"/>
  <c r="H222" i="3"/>
  <c r="I222" i="3" s="1"/>
  <c r="G223" i="3"/>
  <c r="H176" i="3"/>
  <c r="I176" i="3" s="1"/>
  <c r="G177" i="3"/>
  <c r="H190" i="3"/>
  <c r="I190" i="3" s="1"/>
  <c r="G191" i="3"/>
  <c r="H443" i="3"/>
  <c r="I443" i="3" s="1"/>
  <c r="G444" i="3"/>
  <c r="G381" i="2"/>
  <c r="H381" i="2" s="1"/>
  <c r="F382" i="2"/>
  <c r="G306" i="2"/>
  <c r="H306" i="2" s="1"/>
  <c r="F307" i="2"/>
  <c r="G126" i="2"/>
  <c r="H126" i="2" s="1"/>
  <c r="F127" i="2"/>
  <c r="G51" i="2"/>
  <c r="H51" i="2" s="1"/>
  <c r="F52" i="2"/>
  <c r="G160" i="2"/>
  <c r="H160" i="2" s="1"/>
  <c r="F161" i="2"/>
  <c r="G66" i="2"/>
  <c r="H66" i="2" s="1"/>
  <c r="F67" i="2"/>
  <c r="G186" i="2"/>
  <c r="H186" i="2" s="1"/>
  <c r="F187" i="2"/>
  <c r="G365" i="2"/>
  <c r="H365" i="2" s="1"/>
  <c r="F366" i="2"/>
  <c r="G320" i="2"/>
  <c r="H320" i="2" s="1"/>
  <c r="F321" i="2"/>
  <c r="G411" i="2"/>
  <c r="H411" i="2" s="1"/>
  <c r="F412" i="2"/>
  <c r="G20" i="2"/>
  <c r="H20" i="2" s="1"/>
  <c r="F21" i="2"/>
  <c r="G293" i="2"/>
  <c r="H293" i="2" s="1"/>
  <c r="F294" i="2"/>
  <c r="G82" i="2"/>
  <c r="H82" i="2" s="1"/>
  <c r="F83" i="2"/>
  <c r="G396" i="2"/>
  <c r="H396" i="2" s="1"/>
  <c r="F397" i="2"/>
  <c r="G172" i="2"/>
  <c r="H172" i="2" s="1"/>
  <c r="F173" i="2"/>
  <c r="G35" i="2"/>
  <c r="H35" i="2" s="1"/>
  <c r="F36" i="2"/>
  <c r="G8" i="2"/>
  <c r="H8" i="2" s="1"/>
  <c r="F9" i="2"/>
  <c r="G96" i="2"/>
  <c r="H96" i="2" s="1"/>
  <c r="F97" i="2"/>
  <c r="G113" i="2"/>
  <c r="H113" i="2" s="1"/>
  <c r="F114" i="2"/>
  <c r="G200" i="2"/>
  <c r="H200" i="2" s="1"/>
  <c r="F201" i="2"/>
  <c r="G262" i="2"/>
  <c r="H262" i="2" s="1"/>
  <c r="F263" i="2"/>
  <c r="G352" i="2"/>
  <c r="H352" i="2" s="1"/>
  <c r="F353" i="2"/>
  <c r="G216" i="2"/>
  <c r="H216" i="2" s="1"/>
  <c r="F217" i="2"/>
  <c r="G276" i="2"/>
  <c r="H276" i="2" s="1"/>
  <c r="F277" i="2"/>
  <c r="G245" i="2"/>
  <c r="H245" i="2" s="1"/>
  <c r="F246" i="2"/>
  <c r="G336" i="2"/>
  <c r="H336" i="2" s="1"/>
  <c r="F337" i="2"/>
  <c r="G231" i="2"/>
  <c r="H231" i="2" s="1"/>
  <c r="F232" i="2"/>
  <c r="G141" i="2"/>
  <c r="H141" i="2" s="1"/>
  <c r="F142" i="2"/>
  <c r="H207" i="3" l="1"/>
  <c r="I207" i="3" s="1"/>
  <c r="G208" i="3"/>
  <c r="H51" i="3"/>
  <c r="I51" i="3" s="1"/>
  <c r="G52" i="3"/>
  <c r="H252" i="3"/>
  <c r="I252" i="3" s="1"/>
  <c r="G253" i="3"/>
  <c r="H327" i="3"/>
  <c r="I327" i="3" s="1"/>
  <c r="G328" i="3"/>
  <c r="G9" i="3"/>
  <c r="H8" i="3"/>
  <c r="I8" i="3" s="1"/>
  <c r="G445" i="3"/>
  <c r="H444" i="3"/>
  <c r="I444" i="3" s="1"/>
  <c r="H177" i="3"/>
  <c r="I177" i="3" s="1"/>
  <c r="G178" i="3"/>
  <c r="H341" i="3"/>
  <c r="I341" i="3" s="1"/>
  <c r="G342" i="3"/>
  <c r="G297" i="3"/>
  <c r="H296" i="3"/>
  <c r="I296" i="3" s="1"/>
  <c r="H161" i="3"/>
  <c r="I161" i="3" s="1"/>
  <c r="G162" i="3"/>
  <c r="H133" i="3"/>
  <c r="I133" i="3" s="1"/>
  <c r="G134" i="3"/>
  <c r="H72" i="3"/>
  <c r="I72" i="3" s="1"/>
  <c r="G73" i="3"/>
  <c r="H223" i="3"/>
  <c r="I223" i="3" s="1"/>
  <c r="G224" i="3"/>
  <c r="H472" i="3"/>
  <c r="I472" i="3" s="1"/>
  <c r="G473" i="3"/>
  <c r="H267" i="3"/>
  <c r="I267" i="3" s="1"/>
  <c r="G268" i="3"/>
  <c r="H238" i="3"/>
  <c r="I238" i="3" s="1"/>
  <c r="G239" i="3"/>
  <c r="H458" i="3"/>
  <c r="I458" i="3" s="1"/>
  <c r="G459" i="3"/>
  <c r="H387" i="3"/>
  <c r="I387" i="3" s="1"/>
  <c r="G388" i="3"/>
  <c r="G429" i="3"/>
  <c r="H428" i="3"/>
  <c r="I428" i="3" s="1"/>
  <c r="H364" i="3"/>
  <c r="I364" i="3" s="1"/>
  <c r="G365" i="3"/>
  <c r="H282" i="3"/>
  <c r="I282" i="3" s="1"/>
  <c r="G283" i="3"/>
  <c r="G149" i="3"/>
  <c r="H148" i="3"/>
  <c r="I148" i="3" s="1"/>
  <c r="H191" i="3"/>
  <c r="I191" i="3" s="1"/>
  <c r="G192" i="3"/>
  <c r="H312" i="3"/>
  <c r="I312" i="3" s="1"/>
  <c r="G313" i="3"/>
  <c r="H411" i="3"/>
  <c r="I411" i="3" s="1"/>
  <c r="G412" i="3"/>
  <c r="G31" i="3"/>
  <c r="H30" i="3"/>
  <c r="I30" i="3" s="1"/>
  <c r="G117" i="3"/>
  <c r="H116" i="3"/>
  <c r="I116" i="3" s="1"/>
  <c r="H95" i="3"/>
  <c r="I95" i="3" s="1"/>
  <c r="G96" i="3"/>
  <c r="G142" i="2"/>
  <c r="H142" i="2" s="1"/>
  <c r="F143" i="2"/>
  <c r="G294" i="2"/>
  <c r="H294" i="2" s="1"/>
  <c r="F295" i="2"/>
  <c r="G52" i="2"/>
  <c r="H52" i="2" s="1"/>
  <c r="F53" i="2"/>
  <c r="G217" i="2"/>
  <c r="H217" i="2" s="1"/>
  <c r="F218" i="2"/>
  <c r="G307" i="2"/>
  <c r="H307" i="2" s="1"/>
  <c r="F308" i="2"/>
  <c r="G277" i="2"/>
  <c r="H277" i="2" s="1"/>
  <c r="F278" i="2"/>
  <c r="G366" i="2"/>
  <c r="H366" i="2" s="1"/>
  <c r="F367" i="2"/>
  <c r="G232" i="2"/>
  <c r="H232" i="2" s="1"/>
  <c r="F233" i="2"/>
  <c r="G21" i="2"/>
  <c r="H21" i="2" s="1"/>
  <c r="F22" i="2"/>
  <c r="G97" i="2"/>
  <c r="H97" i="2" s="1"/>
  <c r="F98" i="2"/>
  <c r="G67" i="2"/>
  <c r="H67" i="2" s="1"/>
  <c r="F68" i="2"/>
  <c r="G36" i="2"/>
  <c r="H36" i="2" s="1"/>
  <c r="F37" i="2"/>
  <c r="G114" i="2"/>
  <c r="H114" i="2" s="1"/>
  <c r="F115" i="2"/>
  <c r="G187" i="2"/>
  <c r="H187" i="2" s="1"/>
  <c r="F188" i="2"/>
  <c r="G353" i="2"/>
  <c r="H353" i="2" s="1"/>
  <c r="F354" i="2"/>
  <c r="G397" i="2"/>
  <c r="H397" i="2" s="1"/>
  <c r="F398" i="2"/>
  <c r="G246" i="2"/>
  <c r="H246" i="2" s="1"/>
  <c r="F247" i="2"/>
  <c r="G263" i="2"/>
  <c r="H263" i="2" s="1"/>
  <c r="F264" i="2"/>
  <c r="G9" i="2"/>
  <c r="H9" i="2" s="1"/>
  <c r="F10" i="2"/>
  <c r="G83" i="2"/>
  <c r="H83" i="2" s="1"/>
  <c r="F84" i="2"/>
  <c r="G321" i="2"/>
  <c r="H321" i="2" s="1"/>
  <c r="F322" i="2"/>
  <c r="G161" i="2"/>
  <c r="H161" i="2" s="1"/>
  <c r="F162" i="2"/>
  <c r="G382" i="2"/>
  <c r="H382" i="2" s="1"/>
  <c r="F383" i="2"/>
  <c r="G201" i="2"/>
  <c r="H201" i="2" s="1"/>
  <c r="F202" i="2"/>
  <c r="G173" i="2"/>
  <c r="H173" i="2" s="1"/>
  <c r="F174" i="2"/>
  <c r="G127" i="2"/>
  <c r="H127" i="2" s="1"/>
  <c r="F128" i="2"/>
  <c r="G337" i="2"/>
  <c r="H337" i="2" s="1"/>
  <c r="F338" i="2"/>
  <c r="G412" i="2"/>
  <c r="H412" i="2" s="1"/>
  <c r="F413" i="2"/>
  <c r="H208" i="3" l="1"/>
  <c r="I208" i="3" s="1"/>
  <c r="G209" i="3"/>
  <c r="G53" i="3"/>
  <c r="H52" i="3"/>
  <c r="I52" i="3" s="1"/>
  <c r="H328" i="3"/>
  <c r="I328" i="3" s="1"/>
  <c r="G329" i="3"/>
  <c r="G254" i="3"/>
  <c r="H253" i="3"/>
  <c r="I253" i="3" s="1"/>
  <c r="H9" i="3"/>
  <c r="I9" i="3" s="1"/>
  <c r="G10" i="3"/>
  <c r="H459" i="3"/>
  <c r="I459" i="3" s="1"/>
  <c r="G460" i="3"/>
  <c r="H162" i="3"/>
  <c r="I162" i="3" s="1"/>
  <c r="G163" i="3"/>
  <c r="H149" i="3"/>
  <c r="I149" i="3" s="1"/>
  <c r="G150" i="3"/>
  <c r="H445" i="3"/>
  <c r="I445" i="3" s="1"/>
  <c r="G446" i="3"/>
  <c r="H96" i="3"/>
  <c r="I96" i="3" s="1"/>
  <c r="G97" i="3"/>
  <c r="H412" i="3"/>
  <c r="I412" i="3" s="1"/>
  <c r="G413" i="3"/>
  <c r="H283" i="3"/>
  <c r="I283" i="3" s="1"/>
  <c r="G284" i="3"/>
  <c r="H224" i="3"/>
  <c r="I224" i="3" s="1"/>
  <c r="G225" i="3"/>
  <c r="H297" i="3"/>
  <c r="I297" i="3" s="1"/>
  <c r="G298" i="3"/>
  <c r="H473" i="3"/>
  <c r="I473" i="3" s="1"/>
  <c r="G474" i="3"/>
  <c r="H31" i="3"/>
  <c r="I31" i="3" s="1"/>
  <c r="G32" i="3"/>
  <c r="H73" i="3"/>
  <c r="I73" i="3" s="1"/>
  <c r="G74" i="3"/>
  <c r="H192" i="3"/>
  <c r="I192" i="3" s="1"/>
  <c r="G193" i="3"/>
  <c r="H365" i="3"/>
  <c r="I365" i="3" s="1"/>
  <c r="G366" i="3"/>
  <c r="H388" i="3"/>
  <c r="I388" i="3" s="1"/>
  <c r="G389" i="3"/>
  <c r="H268" i="3"/>
  <c r="I268" i="3" s="1"/>
  <c r="G269" i="3"/>
  <c r="H134" i="3"/>
  <c r="I134" i="3" s="1"/>
  <c r="G135" i="3"/>
  <c r="H178" i="3"/>
  <c r="I178" i="3" s="1"/>
  <c r="G179" i="3"/>
  <c r="H313" i="3"/>
  <c r="I313" i="3" s="1"/>
  <c r="G314" i="3"/>
  <c r="H239" i="3"/>
  <c r="I239" i="3" s="1"/>
  <c r="G240" i="3"/>
  <c r="H342" i="3"/>
  <c r="I342" i="3" s="1"/>
  <c r="G343" i="3"/>
  <c r="H429" i="3"/>
  <c r="I429" i="3" s="1"/>
  <c r="G430" i="3"/>
  <c r="H117" i="3"/>
  <c r="I117" i="3" s="1"/>
  <c r="G118" i="3"/>
  <c r="G202" i="2"/>
  <c r="H202" i="2" s="1"/>
  <c r="F203" i="2"/>
  <c r="G218" i="2"/>
  <c r="H218" i="2" s="1"/>
  <c r="F219" i="2"/>
  <c r="G37" i="2"/>
  <c r="H37" i="2" s="1"/>
  <c r="F38" i="2"/>
  <c r="G338" i="2"/>
  <c r="H338" i="2" s="1"/>
  <c r="F339" i="2"/>
  <c r="G383" i="2"/>
  <c r="H383" i="2" s="1"/>
  <c r="F384" i="2"/>
  <c r="G10" i="2"/>
  <c r="H10" i="2" s="1"/>
  <c r="F11" i="2"/>
  <c r="G354" i="2"/>
  <c r="H354" i="2" s="1"/>
  <c r="F355" i="2"/>
  <c r="G68" i="2"/>
  <c r="H68" i="2" s="1"/>
  <c r="F69" i="2"/>
  <c r="G367" i="2"/>
  <c r="H367" i="2" s="1"/>
  <c r="F368" i="2"/>
  <c r="G53" i="2"/>
  <c r="H53" i="2" s="1"/>
  <c r="F54" i="2"/>
  <c r="G84" i="2"/>
  <c r="H84" i="2" s="1"/>
  <c r="F85" i="2"/>
  <c r="G398" i="2"/>
  <c r="H398" i="2" s="1"/>
  <c r="F399" i="2"/>
  <c r="G128" i="2"/>
  <c r="H128" i="2" s="1"/>
  <c r="F129" i="2"/>
  <c r="G162" i="2"/>
  <c r="H162" i="2" s="1"/>
  <c r="F163" i="2"/>
  <c r="G264" i="2"/>
  <c r="H264" i="2" s="1"/>
  <c r="F265" i="2"/>
  <c r="G188" i="2"/>
  <c r="H188" i="2" s="1"/>
  <c r="F189" i="2"/>
  <c r="G98" i="2"/>
  <c r="H98" i="2" s="1"/>
  <c r="F99" i="2"/>
  <c r="G278" i="2"/>
  <c r="H278" i="2" s="1"/>
  <c r="F279" i="2"/>
  <c r="G295" i="2"/>
  <c r="H295" i="2" s="1"/>
  <c r="F296" i="2"/>
  <c r="G413" i="2"/>
  <c r="H413" i="2" s="1"/>
  <c r="F414" i="2"/>
  <c r="G233" i="2"/>
  <c r="H233" i="2" s="1"/>
  <c r="F234" i="2"/>
  <c r="G174" i="2"/>
  <c r="H174" i="2" s="1"/>
  <c r="F175" i="2"/>
  <c r="G322" i="2"/>
  <c r="H322" i="2" s="1"/>
  <c r="F323" i="2"/>
  <c r="G247" i="2"/>
  <c r="H247" i="2" s="1"/>
  <c r="F248" i="2"/>
  <c r="G115" i="2"/>
  <c r="H115" i="2" s="1"/>
  <c r="F116" i="2"/>
  <c r="G22" i="2"/>
  <c r="H22" i="2" s="1"/>
  <c r="F23" i="2"/>
  <c r="G308" i="2"/>
  <c r="H308" i="2" s="1"/>
  <c r="F309" i="2"/>
  <c r="G143" i="2"/>
  <c r="H143" i="2" s="1"/>
  <c r="F144" i="2"/>
  <c r="H209" i="3" l="1"/>
  <c r="I209" i="3" s="1"/>
  <c r="G210" i="3"/>
  <c r="H53" i="3"/>
  <c r="I53" i="3" s="1"/>
  <c r="G54" i="3"/>
  <c r="H254" i="3"/>
  <c r="I254" i="3" s="1"/>
  <c r="G255" i="3"/>
  <c r="H329" i="3"/>
  <c r="I329" i="3" s="1"/>
  <c r="G330" i="3"/>
  <c r="H10" i="3"/>
  <c r="I10" i="3" s="1"/>
  <c r="G11" i="3"/>
  <c r="H460" i="3"/>
  <c r="I460" i="3" s="1"/>
  <c r="G461" i="3"/>
  <c r="H118" i="3"/>
  <c r="I118" i="3" s="1"/>
  <c r="G119" i="3"/>
  <c r="H314" i="3"/>
  <c r="I314" i="3" s="1"/>
  <c r="G315" i="3"/>
  <c r="H389" i="3"/>
  <c r="I389" i="3" s="1"/>
  <c r="G390" i="3"/>
  <c r="G75" i="3"/>
  <c r="H74" i="3"/>
  <c r="I74" i="3" s="1"/>
  <c r="H446" i="3"/>
  <c r="I446" i="3" s="1"/>
  <c r="G447" i="3"/>
  <c r="H269" i="3"/>
  <c r="I269" i="3" s="1"/>
  <c r="G270" i="3"/>
  <c r="H366" i="3"/>
  <c r="I366" i="3" s="1"/>
  <c r="G367" i="3"/>
  <c r="G285" i="3"/>
  <c r="H284" i="3"/>
  <c r="I284" i="3" s="1"/>
  <c r="H343" i="3"/>
  <c r="I343" i="3" s="1"/>
  <c r="G344" i="3"/>
  <c r="H135" i="3"/>
  <c r="I135" i="3" s="1"/>
  <c r="G136" i="3"/>
  <c r="G194" i="3"/>
  <c r="H193" i="3"/>
  <c r="I193" i="3" s="1"/>
  <c r="H32" i="3"/>
  <c r="I32" i="3" s="1"/>
  <c r="G33" i="3"/>
  <c r="H225" i="3"/>
  <c r="I225" i="3" s="1"/>
  <c r="G226" i="3"/>
  <c r="H413" i="3"/>
  <c r="I413" i="3" s="1"/>
  <c r="G414" i="3"/>
  <c r="H163" i="3"/>
  <c r="I163" i="3" s="1"/>
  <c r="G164" i="3"/>
  <c r="H240" i="3"/>
  <c r="I240" i="3" s="1"/>
  <c r="G241" i="3"/>
  <c r="H474" i="3"/>
  <c r="I474" i="3" s="1"/>
  <c r="G475" i="3"/>
  <c r="H97" i="3"/>
  <c r="I97" i="3" s="1"/>
  <c r="G98" i="3"/>
  <c r="H430" i="3"/>
  <c r="I430" i="3" s="1"/>
  <c r="G431" i="3"/>
  <c r="H179" i="3"/>
  <c r="I179" i="3" s="1"/>
  <c r="G180" i="3"/>
  <c r="H298" i="3"/>
  <c r="I298" i="3" s="1"/>
  <c r="G299" i="3"/>
  <c r="H150" i="3"/>
  <c r="I150" i="3" s="1"/>
  <c r="G151" i="3"/>
  <c r="G99" i="2"/>
  <c r="H99" i="2" s="1"/>
  <c r="F100" i="2"/>
  <c r="G368" i="2"/>
  <c r="H368" i="2" s="1"/>
  <c r="F369" i="2"/>
  <c r="G144" i="2"/>
  <c r="H144" i="2" s="1"/>
  <c r="F145" i="2"/>
  <c r="G248" i="2"/>
  <c r="H248" i="2" s="1"/>
  <c r="F249" i="2"/>
  <c r="G414" i="2"/>
  <c r="H414" i="2" s="1"/>
  <c r="F415" i="2"/>
  <c r="G189" i="2"/>
  <c r="H189" i="2" s="1"/>
  <c r="F190" i="2"/>
  <c r="G399" i="2"/>
  <c r="H399" i="2" s="1"/>
  <c r="F400" i="2"/>
  <c r="G69" i="2"/>
  <c r="H69" i="2" s="1"/>
  <c r="F70" i="2"/>
  <c r="G339" i="2"/>
  <c r="H339" i="2" s="1"/>
  <c r="F340" i="2"/>
  <c r="G234" i="2"/>
  <c r="H234" i="2" s="1"/>
  <c r="F235" i="2"/>
  <c r="G384" i="2"/>
  <c r="H384" i="2" s="1"/>
  <c r="F385" i="2"/>
  <c r="G323" i="2"/>
  <c r="H323" i="2" s="1"/>
  <c r="F324" i="2"/>
  <c r="G265" i="2"/>
  <c r="H265" i="2" s="1"/>
  <c r="F266" i="2"/>
  <c r="G38" i="2"/>
  <c r="H38" i="2" s="1"/>
  <c r="F39" i="2"/>
  <c r="G116" i="2"/>
  <c r="H116" i="2" s="1"/>
  <c r="F117" i="2"/>
  <c r="G129" i="2"/>
  <c r="H129" i="2" s="1"/>
  <c r="F130" i="2"/>
  <c r="G203" i="2"/>
  <c r="H203" i="2" s="1"/>
  <c r="F204" i="2"/>
  <c r="G309" i="2"/>
  <c r="H309" i="2" s="1"/>
  <c r="F310" i="2"/>
  <c r="G296" i="2"/>
  <c r="H296" i="2" s="1"/>
  <c r="F297" i="2"/>
  <c r="G85" i="2"/>
  <c r="H85" i="2" s="1"/>
  <c r="F86" i="2"/>
  <c r="G355" i="2"/>
  <c r="H355" i="2" s="1"/>
  <c r="F356" i="2"/>
  <c r="G23" i="2"/>
  <c r="H23" i="2" s="1"/>
  <c r="F24" i="2"/>
  <c r="G175" i="2"/>
  <c r="H175" i="2" s="1"/>
  <c r="F176" i="2"/>
  <c r="G279" i="2"/>
  <c r="H279" i="2" s="1"/>
  <c r="F280" i="2"/>
  <c r="G163" i="2"/>
  <c r="H163" i="2" s="1"/>
  <c r="F164" i="2"/>
  <c r="G54" i="2"/>
  <c r="H54" i="2" s="1"/>
  <c r="F55" i="2"/>
  <c r="G11" i="2"/>
  <c r="H11" i="2" s="1"/>
  <c r="F12" i="2"/>
  <c r="G219" i="2"/>
  <c r="H219" i="2" s="1"/>
  <c r="F220" i="2"/>
  <c r="H210" i="3" l="1"/>
  <c r="I210" i="3" s="1"/>
  <c r="G211" i="3"/>
  <c r="H54" i="3"/>
  <c r="I54" i="3" s="1"/>
  <c r="G55" i="3"/>
  <c r="H330" i="3"/>
  <c r="I330" i="3" s="1"/>
  <c r="G331" i="3"/>
  <c r="H255" i="3"/>
  <c r="I255" i="3" s="1"/>
  <c r="G256" i="3"/>
  <c r="H11" i="3"/>
  <c r="I11" i="3" s="1"/>
  <c r="G12" i="3"/>
  <c r="G152" i="3"/>
  <c r="H151" i="3"/>
  <c r="I151" i="3" s="1"/>
  <c r="H431" i="3"/>
  <c r="I431" i="3" s="1"/>
  <c r="G432" i="3"/>
  <c r="H164" i="3"/>
  <c r="I164" i="3" s="1"/>
  <c r="G165" i="3"/>
  <c r="H367" i="3"/>
  <c r="I367" i="3" s="1"/>
  <c r="G368" i="3"/>
  <c r="H315" i="3"/>
  <c r="I315" i="3" s="1"/>
  <c r="G316" i="3"/>
  <c r="H194" i="3"/>
  <c r="I194" i="3" s="1"/>
  <c r="G195" i="3"/>
  <c r="H241" i="3"/>
  <c r="I241" i="3" s="1"/>
  <c r="G242" i="3"/>
  <c r="H390" i="3"/>
  <c r="I390" i="3" s="1"/>
  <c r="G391" i="3"/>
  <c r="H98" i="3"/>
  <c r="I98" i="3" s="1"/>
  <c r="G99" i="3"/>
  <c r="H136" i="3"/>
  <c r="I136" i="3" s="1"/>
  <c r="G137" i="3"/>
  <c r="H119" i="3"/>
  <c r="I119" i="3" s="1"/>
  <c r="G120" i="3"/>
  <c r="H475" i="3"/>
  <c r="I475" i="3" s="1"/>
  <c r="G476" i="3"/>
  <c r="H226" i="3"/>
  <c r="I226" i="3" s="1"/>
  <c r="G227" i="3"/>
  <c r="H344" i="3"/>
  <c r="I344" i="3" s="1"/>
  <c r="G345" i="3"/>
  <c r="H270" i="3"/>
  <c r="I270" i="3" s="1"/>
  <c r="G271" i="3"/>
  <c r="H461" i="3"/>
  <c r="I461" i="3" s="1"/>
  <c r="G462" i="3"/>
  <c r="H180" i="3"/>
  <c r="I180" i="3" s="1"/>
  <c r="G181" i="3"/>
  <c r="H33" i="3"/>
  <c r="I33" i="3" s="1"/>
  <c r="G34" i="3"/>
  <c r="H447" i="3"/>
  <c r="I447" i="3" s="1"/>
  <c r="G448" i="3"/>
  <c r="H285" i="3"/>
  <c r="I285" i="3" s="1"/>
  <c r="G286" i="3"/>
  <c r="H299" i="3"/>
  <c r="I299" i="3" s="1"/>
  <c r="G300" i="3"/>
  <c r="H414" i="3"/>
  <c r="I414" i="3" s="1"/>
  <c r="G415" i="3"/>
  <c r="H415" i="3" s="1"/>
  <c r="I415" i="3" s="1"/>
  <c r="N415" i="3" s="1"/>
  <c r="G416" i="3"/>
  <c r="H75" i="3"/>
  <c r="I75" i="3" s="1"/>
  <c r="G76" i="3"/>
  <c r="G204" i="2"/>
  <c r="H204" i="2" s="1"/>
  <c r="F205" i="2"/>
  <c r="G415" i="2"/>
  <c r="H415" i="2" s="1"/>
  <c r="F416" i="2"/>
  <c r="G220" i="2"/>
  <c r="H220" i="2" s="1"/>
  <c r="F221" i="2"/>
  <c r="G280" i="2"/>
  <c r="H280" i="2" s="1"/>
  <c r="F281" i="2"/>
  <c r="G86" i="2"/>
  <c r="H86" i="2" s="1"/>
  <c r="F87" i="2"/>
  <c r="G130" i="2"/>
  <c r="H130" i="2" s="1"/>
  <c r="F131" i="2"/>
  <c r="G324" i="2"/>
  <c r="H324" i="2" s="1"/>
  <c r="F325" i="2"/>
  <c r="G70" i="2"/>
  <c r="H70" i="2" s="1"/>
  <c r="F71" i="2"/>
  <c r="G249" i="2"/>
  <c r="H249" i="2" s="1"/>
  <c r="F250" i="2"/>
  <c r="G356" i="2"/>
  <c r="H356" i="2" s="1"/>
  <c r="F357" i="2"/>
  <c r="G340" i="2"/>
  <c r="H340" i="2" s="1"/>
  <c r="F341" i="2"/>
  <c r="G176" i="2"/>
  <c r="H176" i="2" s="1"/>
  <c r="F177" i="2"/>
  <c r="G400" i="2"/>
  <c r="H400" i="2" s="1"/>
  <c r="F401" i="2"/>
  <c r="G164" i="2"/>
  <c r="H164" i="2" s="1"/>
  <c r="F165" i="2"/>
  <c r="G266" i="2"/>
  <c r="H266" i="2" s="1"/>
  <c r="F267" i="2"/>
  <c r="G100" i="2"/>
  <c r="H100" i="2" s="1"/>
  <c r="F101" i="2"/>
  <c r="G12" i="2"/>
  <c r="H12" i="2" s="1"/>
  <c r="F13" i="2"/>
  <c r="G297" i="2"/>
  <c r="H297" i="2" s="1"/>
  <c r="F298" i="2"/>
  <c r="G117" i="2"/>
  <c r="H117" i="2" s="1"/>
  <c r="F118" i="2"/>
  <c r="G385" i="2"/>
  <c r="H385" i="2" s="1"/>
  <c r="F386" i="2"/>
  <c r="G145" i="2"/>
  <c r="H145" i="2" s="1"/>
  <c r="F146" i="2"/>
  <c r="G55" i="2"/>
  <c r="H55" i="2" s="1"/>
  <c r="F56" i="2"/>
  <c r="G24" i="2"/>
  <c r="H24" i="2" s="1"/>
  <c r="F25" i="2"/>
  <c r="G310" i="2"/>
  <c r="H310" i="2" s="1"/>
  <c r="F311" i="2"/>
  <c r="G39" i="2"/>
  <c r="H39" i="2" s="1"/>
  <c r="F40" i="2"/>
  <c r="G235" i="2"/>
  <c r="H235" i="2" s="1"/>
  <c r="F236" i="2"/>
  <c r="G190" i="2"/>
  <c r="H190" i="2" s="1"/>
  <c r="F191" i="2"/>
  <c r="G369" i="2"/>
  <c r="H369" i="2" s="1"/>
  <c r="F370" i="2"/>
  <c r="H211" i="3" l="1"/>
  <c r="I211" i="3" s="1"/>
  <c r="G212" i="3"/>
  <c r="H55" i="3"/>
  <c r="I55" i="3" s="1"/>
  <c r="G56" i="3"/>
  <c r="H256" i="3"/>
  <c r="I256" i="3" s="1"/>
  <c r="G257" i="3"/>
  <c r="H331" i="3"/>
  <c r="I331" i="3" s="1"/>
  <c r="G332" i="3"/>
  <c r="H12" i="3"/>
  <c r="I12" i="3" s="1"/>
  <c r="G13" i="3"/>
  <c r="H345" i="3"/>
  <c r="I345" i="3" s="1"/>
  <c r="G346" i="3"/>
  <c r="H368" i="3"/>
  <c r="I368" i="3" s="1"/>
  <c r="G369" i="3"/>
  <c r="H76" i="3"/>
  <c r="I76" i="3" s="1"/>
  <c r="G77" i="3"/>
  <c r="G301" i="3"/>
  <c r="H300" i="3"/>
  <c r="I300" i="3" s="1"/>
  <c r="H181" i="3"/>
  <c r="I181" i="3" s="1"/>
  <c r="G182" i="3"/>
  <c r="H227" i="3"/>
  <c r="I227" i="3" s="1"/>
  <c r="G228" i="3"/>
  <c r="H137" i="3"/>
  <c r="I137" i="3" s="1"/>
  <c r="G138" i="3"/>
  <c r="H195" i="3"/>
  <c r="I195" i="3" s="1"/>
  <c r="G196" i="3"/>
  <c r="H165" i="3"/>
  <c r="I165" i="3" s="1"/>
  <c r="G166" i="3"/>
  <c r="H120" i="3"/>
  <c r="I120" i="3" s="1"/>
  <c r="G121" i="3"/>
  <c r="H242" i="3"/>
  <c r="I242" i="3" s="1"/>
  <c r="G243" i="3"/>
  <c r="H286" i="3"/>
  <c r="I286" i="3" s="1"/>
  <c r="G287" i="3"/>
  <c r="H476" i="3"/>
  <c r="I476" i="3" s="1"/>
  <c r="G477" i="3"/>
  <c r="H316" i="3"/>
  <c r="I316" i="3" s="1"/>
  <c r="G317" i="3"/>
  <c r="H448" i="3"/>
  <c r="I448" i="3" s="1"/>
  <c r="G449" i="3"/>
  <c r="H271" i="3"/>
  <c r="I271" i="3" s="1"/>
  <c r="G272" i="3"/>
  <c r="H391" i="3"/>
  <c r="I391" i="3" s="1"/>
  <c r="G392" i="3"/>
  <c r="H34" i="3"/>
  <c r="I34" i="3" s="1"/>
  <c r="G35" i="3"/>
  <c r="H462" i="3"/>
  <c r="I462" i="3" s="1"/>
  <c r="G463" i="3"/>
  <c r="H99" i="3"/>
  <c r="I99" i="3" s="1"/>
  <c r="G100" i="3"/>
  <c r="G433" i="3"/>
  <c r="H432" i="3"/>
  <c r="I432" i="3" s="1"/>
  <c r="H416" i="3"/>
  <c r="I416" i="3" s="1"/>
  <c r="G417" i="3"/>
  <c r="H152" i="3"/>
  <c r="I152" i="3" s="1"/>
  <c r="G153" i="3"/>
  <c r="G146" i="2"/>
  <c r="H146" i="2" s="1"/>
  <c r="F147" i="2"/>
  <c r="G401" i="2"/>
  <c r="H401" i="2" s="1"/>
  <c r="F402" i="2"/>
  <c r="G87" i="2"/>
  <c r="H87" i="2" s="1"/>
  <c r="F88" i="2"/>
  <c r="G370" i="2"/>
  <c r="H370" i="2" s="1"/>
  <c r="F371" i="2"/>
  <c r="G311" i="2"/>
  <c r="H311" i="2" s="1"/>
  <c r="F312" i="2"/>
  <c r="G386" i="2"/>
  <c r="H386" i="2" s="1"/>
  <c r="F387" i="2"/>
  <c r="G101" i="2"/>
  <c r="H101" i="2" s="1"/>
  <c r="F102" i="2"/>
  <c r="G177" i="2"/>
  <c r="H177" i="2" s="1"/>
  <c r="F178" i="2"/>
  <c r="G71" i="2"/>
  <c r="H71" i="2" s="1"/>
  <c r="F72" i="2"/>
  <c r="G281" i="2"/>
  <c r="H281" i="2" s="1"/>
  <c r="F282" i="2"/>
  <c r="G40" i="2"/>
  <c r="H40" i="2" s="1"/>
  <c r="F41" i="2"/>
  <c r="G250" i="2"/>
  <c r="H250" i="2" s="1"/>
  <c r="F251" i="2"/>
  <c r="G191" i="2"/>
  <c r="H191" i="2" s="1"/>
  <c r="F192" i="2"/>
  <c r="G341" i="2"/>
  <c r="H341" i="2" s="1"/>
  <c r="F342" i="2"/>
  <c r="G13" i="2"/>
  <c r="H13" i="2" s="1"/>
  <c r="F14" i="2"/>
  <c r="G205" i="2"/>
  <c r="H205" i="2" s="1"/>
  <c r="F206" i="2"/>
  <c r="G25" i="2"/>
  <c r="H25" i="2" s="1"/>
  <c r="F26" i="2"/>
  <c r="G118" i="2"/>
  <c r="H118" i="2" s="1"/>
  <c r="F119" i="2"/>
  <c r="G267" i="2"/>
  <c r="H267" i="2" s="1"/>
  <c r="F268" i="2"/>
  <c r="G325" i="2"/>
  <c r="H325" i="2" s="1"/>
  <c r="F326" i="2"/>
  <c r="G221" i="2"/>
  <c r="H221" i="2" s="1"/>
  <c r="F222" i="2"/>
  <c r="G236" i="2"/>
  <c r="H236" i="2" s="1"/>
  <c r="F237" i="2"/>
  <c r="G56" i="2"/>
  <c r="H56" i="2" s="1"/>
  <c r="F57" i="2"/>
  <c r="G298" i="2"/>
  <c r="H298" i="2" s="1"/>
  <c r="F299" i="2"/>
  <c r="G165" i="2"/>
  <c r="H165" i="2" s="1"/>
  <c r="F166" i="2"/>
  <c r="G166" i="2" s="1"/>
  <c r="H166" i="2" s="1"/>
  <c r="G357" i="2"/>
  <c r="H357" i="2" s="1"/>
  <c r="F358" i="2"/>
  <c r="G131" i="2"/>
  <c r="H131" i="2" s="1"/>
  <c r="F132" i="2"/>
  <c r="G416" i="2"/>
  <c r="H416" i="2" s="1"/>
  <c r="F417" i="2"/>
  <c r="H212" i="3" l="1"/>
  <c r="I212" i="3" s="1"/>
  <c r="G213" i="3"/>
  <c r="H56" i="3"/>
  <c r="I56" i="3" s="1"/>
  <c r="G57" i="3"/>
  <c r="H332" i="3"/>
  <c r="I332" i="3" s="1"/>
  <c r="G333" i="3"/>
  <c r="G258" i="3"/>
  <c r="H257" i="3"/>
  <c r="I257" i="3" s="1"/>
  <c r="G14" i="3"/>
  <c r="H13" i="3"/>
  <c r="I13" i="3" s="1"/>
  <c r="H153" i="3"/>
  <c r="I153" i="3" s="1"/>
  <c r="G154" i="3"/>
  <c r="H243" i="3"/>
  <c r="I243" i="3" s="1"/>
  <c r="G244" i="3"/>
  <c r="H301" i="3"/>
  <c r="I301" i="3" s="1"/>
  <c r="G302" i="3"/>
  <c r="H417" i="3"/>
  <c r="I417" i="3" s="1"/>
  <c r="G418" i="3"/>
  <c r="H463" i="3"/>
  <c r="I463" i="3" s="1"/>
  <c r="G464" i="3"/>
  <c r="H392" i="3"/>
  <c r="I392" i="3" s="1"/>
  <c r="G393" i="3"/>
  <c r="H393" i="3" s="1"/>
  <c r="I393" i="3" s="1"/>
  <c r="G394" i="3"/>
  <c r="H317" i="3"/>
  <c r="I317" i="3" s="1"/>
  <c r="G318" i="3"/>
  <c r="H121" i="3"/>
  <c r="I121" i="3" s="1"/>
  <c r="G122" i="3"/>
  <c r="H138" i="3"/>
  <c r="I138" i="3" s="1"/>
  <c r="G139" i="3"/>
  <c r="H77" i="3"/>
  <c r="I77" i="3" s="1"/>
  <c r="G78" i="3"/>
  <c r="H196" i="3"/>
  <c r="I196" i="3" s="1"/>
  <c r="G197" i="3"/>
  <c r="H477" i="3"/>
  <c r="I477" i="3" s="1"/>
  <c r="G478" i="3"/>
  <c r="H228" i="3"/>
  <c r="I228" i="3" s="1"/>
  <c r="G229" i="3"/>
  <c r="H369" i="3"/>
  <c r="I369" i="3" s="1"/>
  <c r="G370" i="3"/>
  <c r="H100" i="3"/>
  <c r="I100" i="3" s="1"/>
  <c r="G101" i="3"/>
  <c r="H433" i="3"/>
  <c r="I433" i="3" s="1"/>
  <c r="G434" i="3"/>
  <c r="H449" i="3"/>
  <c r="I449" i="3" s="1"/>
  <c r="G450" i="3"/>
  <c r="H35" i="3"/>
  <c r="I35" i="3" s="1"/>
  <c r="G36" i="3"/>
  <c r="H272" i="3"/>
  <c r="I272" i="3" s="1"/>
  <c r="G273" i="3"/>
  <c r="H287" i="3"/>
  <c r="I287" i="3" s="1"/>
  <c r="G288" i="3"/>
  <c r="H166" i="3"/>
  <c r="I166" i="3" s="1"/>
  <c r="G167" i="3"/>
  <c r="H182" i="3"/>
  <c r="I182" i="3" s="1"/>
  <c r="G183" i="3"/>
  <c r="H346" i="3"/>
  <c r="I346" i="3" s="1"/>
  <c r="G347" i="3"/>
  <c r="G417" i="2"/>
  <c r="H417" i="2" s="1"/>
  <c r="F418" i="2"/>
  <c r="G299" i="2"/>
  <c r="H299" i="2" s="1"/>
  <c r="F300" i="2"/>
  <c r="G326" i="2"/>
  <c r="H326" i="2" s="1"/>
  <c r="F327" i="2"/>
  <c r="G206" i="2"/>
  <c r="H206" i="2" s="1"/>
  <c r="F207" i="2"/>
  <c r="G251" i="2"/>
  <c r="H251" i="2" s="1"/>
  <c r="F252" i="2"/>
  <c r="G178" i="2"/>
  <c r="H178" i="2" s="1"/>
  <c r="F179" i="2"/>
  <c r="G371" i="2"/>
  <c r="H371" i="2" s="1"/>
  <c r="F372" i="2"/>
  <c r="G132" i="2"/>
  <c r="H132" i="2" s="1"/>
  <c r="F133" i="2"/>
  <c r="G102" i="2"/>
  <c r="H102" i="2" s="1"/>
  <c r="F103" i="2"/>
  <c r="G14" i="2"/>
  <c r="H14" i="2" s="1"/>
  <c r="F15" i="2"/>
  <c r="G358" i="2"/>
  <c r="H358" i="2" s="1"/>
  <c r="F359" i="2"/>
  <c r="G237" i="2"/>
  <c r="H237" i="2" s="1"/>
  <c r="F238" i="2"/>
  <c r="G119" i="2"/>
  <c r="H119" i="2" s="1"/>
  <c r="F120" i="2"/>
  <c r="G342" i="2"/>
  <c r="H342" i="2" s="1"/>
  <c r="F343" i="2"/>
  <c r="G282" i="2"/>
  <c r="H282" i="2" s="1"/>
  <c r="F283" i="2"/>
  <c r="G387" i="2"/>
  <c r="H387" i="2" s="1"/>
  <c r="F388" i="2"/>
  <c r="G402" i="2"/>
  <c r="H402" i="2" s="1"/>
  <c r="F403" i="2"/>
  <c r="G57" i="2"/>
  <c r="H57" i="2" s="1"/>
  <c r="F58" i="2"/>
  <c r="G268" i="2"/>
  <c r="H268" i="2" s="1"/>
  <c r="F269" i="2"/>
  <c r="G41" i="2"/>
  <c r="H41" i="2" s="1"/>
  <c r="F42" i="2"/>
  <c r="G88" i="2"/>
  <c r="H88" i="2" s="1"/>
  <c r="F89" i="2"/>
  <c r="G222" i="2"/>
  <c r="H222" i="2" s="1"/>
  <c r="F223" i="2"/>
  <c r="G26" i="2"/>
  <c r="H26" i="2" s="1"/>
  <c r="F27" i="2"/>
  <c r="G192" i="2"/>
  <c r="H192" i="2" s="1"/>
  <c r="F193" i="2"/>
  <c r="G72" i="2"/>
  <c r="H72" i="2" s="1"/>
  <c r="F73" i="2"/>
  <c r="G312" i="2"/>
  <c r="H312" i="2" s="1"/>
  <c r="F313" i="2"/>
  <c r="G147" i="2"/>
  <c r="H147" i="2" s="1"/>
  <c r="F148" i="2"/>
  <c r="G214" i="3" l="1"/>
  <c r="H213" i="3"/>
  <c r="I213" i="3" s="1"/>
  <c r="H57" i="3"/>
  <c r="I57" i="3" s="1"/>
  <c r="G58" i="3"/>
  <c r="H258" i="3"/>
  <c r="I258" i="3" s="1"/>
  <c r="G259" i="3"/>
  <c r="H333" i="3"/>
  <c r="I333" i="3" s="1"/>
  <c r="G334" i="3"/>
  <c r="H14" i="3"/>
  <c r="I14" i="3" s="1"/>
  <c r="G15" i="3"/>
  <c r="G289" i="3"/>
  <c r="H288" i="3"/>
  <c r="I288" i="3" s="1"/>
  <c r="G230" i="3"/>
  <c r="H230" i="3" s="1"/>
  <c r="I230" i="3" s="1"/>
  <c r="H229" i="3"/>
  <c r="I229" i="3" s="1"/>
  <c r="H244" i="3"/>
  <c r="I244" i="3" s="1"/>
  <c r="G245" i="3"/>
  <c r="H245" i="3" s="1"/>
  <c r="I245" i="3" s="1"/>
  <c r="N245" i="3" s="1"/>
  <c r="H434" i="3"/>
  <c r="I434" i="3" s="1"/>
  <c r="G435" i="3"/>
  <c r="H478" i="3"/>
  <c r="I478" i="3" s="1"/>
  <c r="G479" i="3"/>
  <c r="H139" i="3"/>
  <c r="I139" i="3" s="1"/>
  <c r="G140" i="3"/>
  <c r="H140" i="3" s="1"/>
  <c r="I140" i="3" s="1"/>
  <c r="H464" i="3"/>
  <c r="I464" i="3" s="1"/>
  <c r="G465" i="3"/>
  <c r="H394" i="3"/>
  <c r="I394" i="3" s="1"/>
  <c r="G395" i="3"/>
  <c r="H347" i="3"/>
  <c r="I347" i="3" s="1"/>
  <c r="G348" i="3"/>
  <c r="H183" i="3"/>
  <c r="I183" i="3" s="1"/>
  <c r="G184" i="3"/>
  <c r="H36" i="3"/>
  <c r="I36" i="3" s="1"/>
  <c r="G37" i="3"/>
  <c r="H101" i="3"/>
  <c r="I101" i="3" s="1"/>
  <c r="G102" i="3"/>
  <c r="H122" i="3"/>
  <c r="I122" i="3" s="1"/>
  <c r="G123" i="3"/>
  <c r="H302" i="3"/>
  <c r="I302" i="3" s="1"/>
  <c r="G303" i="3"/>
  <c r="H450" i="3"/>
  <c r="I450" i="3" s="1"/>
  <c r="G451" i="3"/>
  <c r="H451" i="3" s="1"/>
  <c r="I451" i="3" s="1"/>
  <c r="N451" i="3" s="1"/>
  <c r="H78" i="3"/>
  <c r="I78" i="3" s="1"/>
  <c r="G79" i="3"/>
  <c r="H273" i="3"/>
  <c r="I273" i="3" s="1"/>
  <c r="G274" i="3"/>
  <c r="H418" i="3"/>
  <c r="I418" i="3" s="1"/>
  <c r="G419" i="3"/>
  <c r="H154" i="3"/>
  <c r="I154" i="3" s="1"/>
  <c r="G155" i="3"/>
  <c r="H155" i="3" s="1"/>
  <c r="I155" i="3" s="1"/>
  <c r="N155" i="3" s="1"/>
  <c r="H167" i="3"/>
  <c r="I167" i="3" s="1"/>
  <c r="G168" i="3"/>
  <c r="H370" i="3"/>
  <c r="I370" i="3" s="1"/>
  <c r="G371" i="3"/>
  <c r="H197" i="3"/>
  <c r="I197" i="3" s="1"/>
  <c r="G198" i="3"/>
  <c r="G319" i="3"/>
  <c r="H318" i="3"/>
  <c r="I318" i="3" s="1"/>
  <c r="G193" i="2"/>
  <c r="H193" i="2" s="1"/>
  <c r="F194" i="2"/>
  <c r="G42" i="2"/>
  <c r="H42" i="2" s="1"/>
  <c r="F43" i="2"/>
  <c r="G388" i="2"/>
  <c r="H388" i="2" s="1"/>
  <c r="F389" i="2"/>
  <c r="G238" i="2"/>
  <c r="H238" i="2" s="1"/>
  <c r="F239" i="2"/>
  <c r="G133" i="2"/>
  <c r="H133" i="2" s="1"/>
  <c r="F134" i="2"/>
  <c r="G207" i="2"/>
  <c r="H207" i="2" s="1"/>
  <c r="F208" i="2"/>
  <c r="G283" i="2"/>
  <c r="H283" i="2" s="1"/>
  <c r="F284" i="2"/>
  <c r="G269" i="2"/>
  <c r="H269" i="2" s="1"/>
  <c r="F270" i="2"/>
  <c r="G327" i="2"/>
  <c r="H327" i="2" s="1"/>
  <c r="F328" i="2"/>
  <c r="G313" i="2"/>
  <c r="H313" i="2" s="1"/>
  <c r="F314" i="2"/>
  <c r="G223" i="2"/>
  <c r="H223" i="2" s="1"/>
  <c r="F224" i="2"/>
  <c r="G58" i="2"/>
  <c r="H58" i="2" s="1"/>
  <c r="F59" i="2"/>
  <c r="G343" i="2"/>
  <c r="H343" i="2" s="1"/>
  <c r="F344" i="2"/>
  <c r="G15" i="2"/>
  <c r="H15" i="2" s="1"/>
  <c r="F16" i="2"/>
  <c r="G16" i="2" s="1"/>
  <c r="H16" i="2" s="1"/>
  <c r="G179" i="2"/>
  <c r="H179" i="2" s="1"/>
  <c r="F180" i="2"/>
  <c r="G300" i="2"/>
  <c r="H300" i="2" s="1"/>
  <c r="F301" i="2"/>
  <c r="G301" i="2" s="1"/>
  <c r="H301" i="2" s="1"/>
  <c r="J301" i="2" s="1"/>
  <c r="G148" i="2"/>
  <c r="H148" i="2" s="1"/>
  <c r="F149" i="2"/>
  <c r="G359" i="2"/>
  <c r="H359" i="2" s="1"/>
  <c r="F360" i="2"/>
  <c r="G73" i="2"/>
  <c r="H73" i="2" s="1"/>
  <c r="F74" i="2"/>
  <c r="G89" i="2"/>
  <c r="H89" i="2" s="1"/>
  <c r="F90" i="2"/>
  <c r="G403" i="2"/>
  <c r="H403" i="2" s="1"/>
  <c r="F404" i="2"/>
  <c r="G120" i="2"/>
  <c r="H120" i="2" s="1"/>
  <c r="F121" i="2"/>
  <c r="G121" i="2" s="1"/>
  <c r="H121" i="2" s="1"/>
  <c r="J121" i="2" s="1"/>
  <c r="G103" i="2"/>
  <c r="H103" i="2" s="1"/>
  <c r="F104" i="2"/>
  <c r="G252" i="2"/>
  <c r="H252" i="2" s="1"/>
  <c r="F253" i="2"/>
  <c r="G418" i="2"/>
  <c r="H418" i="2" s="1"/>
  <c r="F419" i="2"/>
  <c r="G27" i="2"/>
  <c r="H27" i="2" s="1"/>
  <c r="F28" i="2"/>
  <c r="G372" i="2"/>
  <c r="H372" i="2" s="1"/>
  <c r="F373" i="2"/>
  <c r="H214" i="3" l="1"/>
  <c r="I214" i="3" s="1"/>
  <c r="G215" i="3"/>
  <c r="H215" i="3" s="1"/>
  <c r="I215" i="3" s="1"/>
  <c r="N215" i="3" s="1"/>
  <c r="G59" i="3"/>
  <c r="H58" i="3"/>
  <c r="I58" i="3" s="1"/>
  <c r="G335" i="3"/>
  <c r="H335" i="3" s="1"/>
  <c r="I335" i="3" s="1"/>
  <c r="N335" i="3" s="1"/>
  <c r="H334" i="3"/>
  <c r="I334" i="3" s="1"/>
  <c r="H259" i="3"/>
  <c r="I259" i="3" s="1"/>
  <c r="G260" i="3"/>
  <c r="H260" i="3" s="1"/>
  <c r="I260" i="3" s="1"/>
  <c r="G16" i="3"/>
  <c r="H15" i="3"/>
  <c r="I15" i="3" s="1"/>
  <c r="H479" i="3"/>
  <c r="I479" i="3" s="1"/>
  <c r="G480" i="3"/>
  <c r="H319" i="3"/>
  <c r="I319" i="3" s="1"/>
  <c r="G320" i="3"/>
  <c r="H320" i="3" s="1"/>
  <c r="I320" i="3" s="1"/>
  <c r="H289" i="3"/>
  <c r="I289" i="3" s="1"/>
  <c r="G290" i="3"/>
  <c r="H290" i="3" s="1"/>
  <c r="I290" i="3" s="1"/>
  <c r="H198" i="3"/>
  <c r="I198" i="3" s="1"/>
  <c r="G199" i="3"/>
  <c r="H419" i="3"/>
  <c r="I419" i="3" s="1"/>
  <c r="G420" i="3"/>
  <c r="H303" i="3"/>
  <c r="I303" i="3" s="1"/>
  <c r="G304" i="3"/>
  <c r="H102" i="3"/>
  <c r="I102" i="3" s="1"/>
  <c r="G103" i="3"/>
  <c r="H395" i="3"/>
  <c r="I395" i="3" s="1"/>
  <c r="G396" i="3"/>
  <c r="H435" i="3"/>
  <c r="I435" i="3" s="1"/>
  <c r="G436" i="3"/>
  <c r="H436" i="3" s="1"/>
  <c r="I436" i="3" s="1"/>
  <c r="H348" i="3"/>
  <c r="I348" i="3" s="1"/>
  <c r="G349" i="3"/>
  <c r="H371" i="3"/>
  <c r="I371" i="3" s="1"/>
  <c r="G373" i="3"/>
  <c r="G372" i="3"/>
  <c r="H372" i="3" s="1"/>
  <c r="I372" i="3" s="1"/>
  <c r="N372" i="3" s="1"/>
  <c r="H37" i="3"/>
  <c r="I37" i="3" s="1"/>
  <c r="G38" i="3"/>
  <c r="H465" i="3"/>
  <c r="I465" i="3" s="1"/>
  <c r="G466" i="3"/>
  <c r="H466" i="3" s="1"/>
  <c r="I466" i="3" s="1"/>
  <c r="H168" i="3"/>
  <c r="I168" i="3" s="1"/>
  <c r="G169" i="3"/>
  <c r="H79" i="3"/>
  <c r="I79" i="3" s="1"/>
  <c r="G80" i="3"/>
  <c r="H123" i="3"/>
  <c r="I123" i="3" s="1"/>
  <c r="G124" i="3"/>
  <c r="H184" i="3"/>
  <c r="I184" i="3" s="1"/>
  <c r="G185" i="3"/>
  <c r="H185" i="3" s="1"/>
  <c r="I185" i="3" s="1"/>
  <c r="N185" i="3" s="1"/>
  <c r="H274" i="3"/>
  <c r="I274" i="3" s="1"/>
  <c r="G275" i="3"/>
  <c r="H275" i="3" s="1"/>
  <c r="I275" i="3" s="1"/>
  <c r="N275" i="3" s="1"/>
  <c r="G239" i="2"/>
  <c r="H239" i="2" s="1"/>
  <c r="F240" i="2"/>
  <c r="G253" i="2"/>
  <c r="H253" i="2" s="1"/>
  <c r="F254" i="2"/>
  <c r="G373" i="2"/>
  <c r="H373" i="2" s="1"/>
  <c r="F374" i="2"/>
  <c r="G104" i="2"/>
  <c r="H104" i="2" s="1"/>
  <c r="F105" i="2"/>
  <c r="G74" i="2"/>
  <c r="H74" i="2" s="1"/>
  <c r="F75" i="2"/>
  <c r="G180" i="2"/>
  <c r="H180" i="2" s="1"/>
  <c r="F181" i="2"/>
  <c r="G181" i="2" s="1"/>
  <c r="H181" i="2" s="1"/>
  <c r="J181" i="2" s="1"/>
  <c r="G224" i="2"/>
  <c r="H224" i="2" s="1"/>
  <c r="F225" i="2"/>
  <c r="G284" i="2"/>
  <c r="H284" i="2" s="1"/>
  <c r="F285" i="2"/>
  <c r="G389" i="2"/>
  <c r="H389" i="2" s="1"/>
  <c r="F390" i="2"/>
  <c r="G90" i="2"/>
  <c r="H90" i="2" s="1"/>
  <c r="F91" i="2"/>
  <c r="G91" i="2" s="1"/>
  <c r="H91" i="2" s="1"/>
  <c r="J91" i="2" s="1"/>
  <c r="G28" i="2"/>
  <c r="H28" i="2" s="1"/>
  <c r="F29" i="2"/>
  <c r="G360" i="2"/>
  <c r="H360" i="2" s="1"/>
  <c r="F361" i="2"/>
  <c r="G361" i="2" s="1"/>
  <c r="H361" i="2" s="1"/>
  <c r="J361" i="2" s="1"/>
  <c r="G314" i="2"/>
  <c r="H314" i="2" s="1"/>
  <c r="F315" i="2"/>
  <c r="G208" i="2"/>
  <c r="H208" i="2" s="1"/>
  <c r="F209" i="2"/>
  <c r="G43" i="2"/>
  <c r="H43" i="2" s="1"/>
  <c r="F44" i="2"/>
  <c r="G270" i="2"/>
  <c r="H270" i="2" s="1"/>
  <c r="F271" i="2"/>
  <c r="G271" i="2" s="1"/>
  <c r="H271" i="2" s="1"/>
  <c r="J271" i="2" s="1"/>
  <c r="G59" i="2"/>
  <c r="H59" i="2" s="1"/>
  <c r="F60" i="2"/>
  <c r="G419" i="2"/>
  <c r="H419" i="2" s="1"/>
  <c r="F420" i="2"/>
  <c r="G404" i="2"/>
  <c r="H404" i="2" s="1"/>
  <c r="F405" i="2"/>
  <c r="G149" i="2"/>
  <c r="H149" i="2" s="1"/>
  <c r="F150" i="2"/>
  <c r="G344" i="2"/>
  <c r="H344" i="2" s="1"/>
  <c r="F345" i="2"/>
  <c r="G328" i="2"/>
  <c r="H328" i="2" s="1"/>
  <c r="F329" i="2"/>
  <c r="G134" i="2"/>
  <c r="H134" i="2" s="1"/>
  <c r="F135" i="2"/>
  <c r="G194" i="2"/>
  <c r="H194" i="2" s="1"/>
  <c r="F195" i="2"/>
  <c r="G60" i="3" l="1"/>
  <c r="H59" i="3"/>
  <c r="I59" i="3" s="1"/>
  <c r="H16" i="3"/>
  <c r="I16" i="3" s="1"/>
  <c r="N16" i="3" s="1"/>
  <c r="G17" i="3"/>
  <c r="H103" i="3"/>
  <c r="I103" i="3" s="1"/>
  <c r="G104" i="3"/>
  <c r="H349" i="3"/>
  <c r="I349" i="3" s="1"/>
  <c r="G350" i="3"/>
  <c r="G305" i="3"/>
  <c r="H305" i="3" s="1"/>
  <c r="I305" i="3" s="1"/>
  <c r="N305" i="3" s="1"/>
  <c r="H304" i="3"/>
  <c r="I304" i="3" s="1"/>
  <c r="H373" i="3"/>
  <c r="I373" i="3" s="1"/>
  <c r="G374" i="3"/>
  <c r="G421" i="3"/>
  <c r="H421" i="3" s="1"/>
  <c r="I421" i="3" s="1"/>
  <c r="H420" i="3"/>
  <c r="I420" i="3" s="1"/>
  <c r="H480" i="3"/>
  <c r="I480" i="3" s="1"/>
  <c r="G481" i="3"/>
  <c r="H481" i="3" s="1"/>
  <c r="I481" i="3" s="1"/>
  <c r="N481" i="3" s="1"/>
  <c r="G125" i="3"/>
  <c r="H125" i="3" s="1"/>
  <c r="I125" i="3" s="1"/>
  <c r="N125" i="3" s="1"/>
  <c r="H124" i="3"/>
  <c r="I124" i="3" s="1"/>
  <c r="H80" i="3"/>
  <c r="I80" i="3" s="1"/>
  <c r="G81" i="3"/>
  <c r="H169" i="3"/>
  <c r="I169" i="3" s="1"/>
  <c r="G170" i="3"/>
  <c r="H170" i="3" s="1"/>
  <c r="I170" i="3" s="1"/>
  <c r="H38" i="3"/>
  <c r="I38" i="3" s="1"/>
  <c r="N38" i="3" s="1"/>
  <c r="G39" i="3"/>
  <c r="H396" i="3"/>
  <c r="I396" i="3" s="1"/>
  <c r="G397" i="3"/>
  <c r="H199" i="3"/>
  <c r="I199" i="3" s="1"/>
  <c r="G200" i="3"/>
  <c r="H200" i="3" s="1"/>
  <c r="I200" i="3" s="1"/>
  <c r="G195" i="2"/>
  <c r="H195" i="2" s="1"/>
  <c r="F196" i="2"/>
  <c r="G196" i="2" s="1"/>
  <c r="H196" i="2" s="1"/>
  <c r="G105" i="2"/>
  <c r="H105" i="2" s="1"/>
  <c r="F106" i="2"/>
  <c r="G106" i="2" s="1"/>
  <c r="H106" i="2" s="1"/>
  <c r="G135" i="2"/>
  <c r="H135" i="2" s="1"/>
  <c r="F136" i="2"/>
  <c r="G136" i="2" s="1"/>
  <c r="H136" i="2" s="1"/>
  <c r="G29" i="2"/>
  <c r="H29" i="2" s="1"/>
  <c r="F30" i="2"/>
  <c r="G225" i="2"/>
  <c r="H225" i="2" s="1"/>
  <c r="F226" i="2"/>
  <c r="G226" i="2" s="1"/>
  <c r="H226" i="2" s="1"/>
  <c r="G374" i="2"/>
  <c r="H374" i="2" s="1"/>
  <c r="F375" i="2"/>
  <c r="G285" i="2"/>
  <c r="H285" i="2" s="1"/>
  <c r="F286" i="2"/>
  <c r="G286" i="2" s="1"/>
  <c r="H286" i="2" s="1"/>
  <c r="G329" i="2"/>
  <c r="H329" i="2" s="1"/>
  <c r="F330" i="2"/>
  <c r="G420" i="2"/>
  <c r="H420" i="2" s="1"/>
  <c r="F421" i="2"/>
  <c r="G421" i="2" s="1"/>
  <c r="H421" i="2" s="1"/>
  <c r="J421" i="2" s="1"/>
  <c r="G209" i="2"/>
  <c r="H209" i="2" s="1"/>
  <c r="F210" i="2"/>
  <c r="G254" i="2"/>
  <c r="H254" i="2" s="1"/>
  <c r="F255" i="2"/>
  <c r="G405" i="2"/>
  <c r="H405" i="2" s="1"/>
  <c r="F406" i="2"/>
  <c r="G406" i="2" s="1"/>
  <c r="H406" i="2" s="1"/>
  <c r="G44" i="2"/>
  <c r="H44" i="2" s="1"/>
  <c r="F45" i="2"/>
  <c r="G345" i="2"/>
  <c r="H345" i="2" s="1"/>
  <c r="F346" i="2"/>
  <c r="G346" i="2" s="1"/>
  <c r="H346" i="2" s="1"/>
  <c r="G60" i="2"/>
  <c r="H60" i="2" s="1"/>
  <c r="F61" i="2"/>
  <c r="G61" i="2" s="1"/>
  <c r="H61" i="2" s="1"/>
  <c r="J61" i="2" s="1"/>
  <c r="G315" i="2"/>
  <c r="H315" i="2" s="1"/>
  <c r="F316" i="2"/>
  <c r="G316" i="2" s="1"/>
  <c r="H316" i="2" s="1"/>
  <c r="G390" i="2"/>
  <c r="H390" i="2" s="1"/>
  <c r="F391" i="2"/>
  <c r="G391" i="2" s="1"/>
  <c r="H391" i="2" s="1"/>
  <c r="J391" i="2" s="1"/>
  <c r="G75" i="2"/>
  <c r="H75" i="2" s="1"/>
  <c r="F76" i="2"/>
  <c r="G76" i="2" s="1"/>
  <c r="H76" i="2" s="1"/>
  <c r="G240" i="2"/>
  <c r="H240" i="2" s="1"/>
  <c r="F241" i="2"/>
  <c r="G241" i="2" s="1"/>
  <c r="H241" i="2" s="1"/>
  <c r="J241" i="2" s="1"/>
  <c r="G150" i="2"/>
  <c r="H150" i="2" s="1"/>
  <c r="F151" i="2"/>
  <c r="G151" i="2" s="1"/>
  <c r="H151" i="2" s="1"/>
  <c r="J151" i="2" s="1"/>
  <c r="G61" i="3" l="1"/>
  <c r="H60" i="3"/>
  <c r="I60" i="3" s="1"/>
  <c r="H17" i="3"/>
  <c r="I17" i="3" s="1"/>
  <c r="G18" i="3"/>
  <c r="H81" i="3"/>
  <c r="I81" i="3" s="1"/>
  <c r="N81" i="3" s="1"/>
  <c r="G82" i="3"/>
  <c r="H374" i="3"/>
  <c r="I374" i="3" s="1"/>
  <c r="G375" i="3"/>
  <c r="H39" i="3"/>
  <c r="I39" i="3" s="1"/>
  <c r="G40" i="3"/>
  <c r="H350" i="3"/>
  <c r="I350" i="3" s="1"/>
  <c r="G351" i="3"/>
  <c r="H397" i="3"/>
  <c r="I397" i="3" s="1"/>
  <c r="G398" i="3"/>
  <c r="H104" i="3"/>
  <c r="I104" i="3" s="1"/>
  <c r="G105" i="3"/>
  <c r="G30" i="2"/>
  <c r="H30" i="2" s="1"/>
  <c r="F31" i="2"/>
  <c r="G31" i="2" s="1"/>
  <c r="H31" i="2" s="1"/>
  <c r="J31" i="2" s="1"/>
  <c r="G210" i="2"/>
  <c r="H210" i="2" s="1"/>
  <c r="F211" i="2"/>
  <c r="G211" i="2" s="1"/>
  <c r="H211" i="2" s="1"/>
  <c r="J211" i="2" s="1"/>
  <c r="G375" i="2"/>
  <c r="H375" i="2" s="1"/>
  <c r="F376" i="2"/>
  <c r="G376" i="2" s="1"/>
  <c r="H376" i="2" s="1"/>
  <c r="G45" i="2"/>
  <c r="H45" i="2" s="1"/>
  <c r="F46" i="2"/>
  <c r="G46" i="2" s="1"/>
  <c r="H46" i="2" s="1"/>
  <c r="G330" i="2"/>
  <c r="H330" i="2" s="1"/>
  <c r="F331" i="2"/>
  <c r="G331" i="2" s="1"/>
  <c r="H331" i="2" s="1"/>
  <c r="J331" i="2" s="1"/>
  <c r="G255" i="2"/>
  <c r="H255" i="2" s="1"/>
  <c r="F256" i="2"/>
  <c r="G256" i="2" s="1"/>
  <c r="H256" i="2" s="1"/>
  <c r="G62" i="3" l="1"/>
  <c r="H61" i="3"/>
  <c r="I61" i="3" s="1"/>
  <c r="H18" i="3"/>
  <c r="I18" i="3" s="1"/>
  <c r="G19" i="3"/>
  <c r="H375" i="3"/>
  <c r="I375" i="3" s="1"/>
  <c r="G376" i="3"/>
  <c r="H105" i="3"/>
  <c r="I105" i="3" s="1"/>
  <c r="G106" i="3"/>
  <c r="H40" i="3"/>
  <c r="I40" i="3" s="1"/>
  <c r="G41" i="3"/>
  <c r="H398" i="3"/>
  <c r="I398" i="3" s="1"/>
  <c r="G399" i="3"/>
  <c r="H399" i="3" s="1"/>
  <c r="I399" i="3" s="1"/>
  <c r="H351" i="3"/>
  <c r="I351" i="3" s="1"/>
  <c r="G352" i="3"/>
  <c r="H82" i="3"/>
  <c r="I82" i="3" s="1"/>
  <c r="G83" i="3"/>
  <c r="G63" i="3" l="1"/>
  <c r="H62" i="3"/>
  <c r="I62" i="3" s="1"/>
  <c r="G20" i="3"/>
  <c r="H19" i="3"/>
  <c r="I19" i="3" s="1"/>
  <c r="H83" i="3"/>
  <c r="I83" i="3" s="1"/>
  <c r="G84" i="3"/>
  <c r="H376" i="3"/>
  <c r="I376" i="3" s="1"/>
  <c r="G377" i="3"/>
  <c r="H352" i="3"/>
  <c r="I352" i="3" s="1"/>
  <c r="G353" i="3"/>
  <c r="H41" i="3"/>
  <c r="I41" i="3" s="1"/>
  <c r="G42" i="3"/>
  <c r="H106" i="3"/>
  <c r="I106" i="3" s="1"/>
  <c r="G107" i="3"/>
  <c r="H63" i="3" l="1"/>
  <c r="I63" i="3" s="1"/>
  <c r="G64" i="3"/>
  <c r="H20" i="3"/>
  <c r="I20" i="3" s="1"/>
  <c r="G21" i="3"/>
  <c r="H107" i="3"/>
  <c r="I107" i="3" s="1"/>
  <c r="G108" i="3"/>
  <c r="H353" i="3"/>
  <c r="I353" i="3" s="1"/>
  <c r="G354" i="3"/>
  <c r="H377" i="3"/>
  <c r="I377" i="3" s="1"/>
  <c r="G378" i="3"/>
  <c r="G43" i="3"/>
  <c r="H42" i="3"/>
  <c r="I42" i="3" s="1"/>
  <c r="H84" i="3"/>
  <c r="I84" i="3" s="1"/>
  <c r="G85" i="3"/>
  <c r="H64" i="3" l="1"/>
  <c r="I64" i="3" s="1"/>
  <c r="G65" i="3"/>
  <c r="H21" i="3"/>
  <c r="I21" i="3" s="1"/>
  <c r="G22" i="3"/>
  <c r="H378" i="3"/>
  <c r="I378" i="3" s="1"/>
  <c r="G379" i="3"/>
  <c r="H379" i="3" s="1"/>
  <c r="I379" i="3" s="1"/>
  <c r="H85" i="3"/>
  <c r="I85" i="3" s="1"/>
  <c r="G86" i="3"/>
  <c r="H354" i="3"/>
  <c r="I354" i="3" s="1"/>
  <c r="G355" i="3"/>
  <c r="H108" i="3"/>
  <c r="I108" i="3" s="1"/>
  <c r="G109" i="3"/>
  <c r="H43" i="3"/>
  <c r="I43" i="3" s="1"/>
  <c r="G44" i="3"/>
  <c r="H65" i="3" l="1"/>
  <c r="I65" i="3" s="1"/>
  <c r="G66" i="3"/>
  <c r="H66" i="3" s="1"/>
  <c r="I66" i="3" s="1"/>
  <c r="H22" i="3"/>
  <c r="I22" i="3" s="1"/>
  <c r="G23" i="3"/>
  <c r="H23" i="3" s="1"/>
  <c r="I23" i="3" s="1"/>
  <c r="H44" i="3"/>
  <c r="I44" i="3" s="1"/>
  <c r="G45" i="3"/>
  <c r="H45" i="3" s="1"/>
  <c r="I45" i="3" s="1"/>
  <c r="H109" i="3"/>
  <c r="I109" i="3" s="1"/>
  <c r="G110" i="3"/>
  <c r="H110" i="3" s="1"/>
  <c r="I110" i="3" s="1"/>
  <c r="H355" i="3"/>
  <c r="I355" i="3" s="1"/>
  <c r="G356" i="3"/>
  <c r="H86" i="3"/>
  <c r="I86" i="3" s="1"/>
  <c r="G87" i="3"/>
  <c r="G88" i="3" l="1"/>
  <c r="H88" i="3" s="1"/>
  <c r="I88" i="3" s="1"/>
  <c r="H87" i="3"/>
  <c r="I87" i="3" s="1"/>
  <c r="H356" i="3"/>
  <c r="I356" i="3" s="1"/>
  <c r="G357" i="3"/>
  <c r="H357" i="3" s="1"/>
  <c r="I357" i="3" s="1"/>
</calcChain>
</file>

<file path=xl/sharedStrings.xml><?xml version="1.0" encoding="utf-8"?>
<sst xmlns="http://schemas.openxmlformats.org/spreadsheetml/2006/main" count="2684" uniqueCount="62">
  <si>
    <t>Number</t>
  </si>
  <si>
    <t>Date</t>
  </si>
  <si>
    <t>day</t>
  </si>
  <si>
    <t>wetweek</t>
  </si>
  <si>
    <t>ID</t>
  </si>
  <si>
    <t>Slopeppm_s</t>
  </si>
  <si>
    <t>R2</t>
  </si>
  <si>
    <t>Intercep</t>
  </si>
  <si>
    <t>CO2FLUX_micromoles</t>
  </si>
  <si>
    <t>Basalt</t>
  </si>
  <si>
    <t>Endogeics</t>
  </si>
  <si>
    <t>Anecics</t>
  </si>
  <si>
    <t xml:space="preserve">treatment </t>
  </si>
  <si>
    <t xml:space="preserve">time </t>
  </si>
  <si>
    <t>µmol/m2/s</t>
  </si>
  <si>
    <t>BE1</t>
  </si>
  <si>
    <t>BE</t>
  </si>
  <si>
    <t>S1</t>
  </si>
  <si>
    <t>S</t>
  </si>
  <si>
    <t>S2</t>
  </si>
  <si>
    <t>BA3</t>
  </si>
  <si>
    <t>BA</t>
  </si>
  <si>
    <t>S3</t>
  </si>
  <si>
    <t>BA4</t>
  </si>
  <si>
    <t>B3</t>
  </si>
  <si>
    <t>B</t>
  </si>
  <si>
    <t>BA1</t>
  </si>
  <si>
    <t>B2</t>
  </si>
  <si>
    <t>B5</t>
  </si>
  <si>
    <t>BE2</t>
  </si>
  <si>
    <t>BEA4</t>
  </si>
  <si>
    <t>BEA</t>
  </si>
  <si>
    <t>SEA3</t>
  </si>
  <si>
    <t>SEA</t>
  </si>
  <si>
    <t>BE4</t>
  </si>
  <si>
    <t>BEA2</t>
  </si>
  <si>
    <t>BEA1</t>
  </si>
  <si>
    <t>BA5</t>
  </si>
  <si>
    <t>BEA5</t>
  </si>
  <si>
    <t>S4</t>
  </si>
  <si>
    <t>SEA4</t>
  </si>
  <si>
    <t>SEA1</t>
  </si>
  <si>
    <t>SEA2</t>
  </si>
  <si>
    <t>BA2</t>
  </si>
  <si>
    <t>B4</t>
  </si>
  <si>
    <t>BE3</t>
  </si>
  <si>
    <t>BEA3</t>
  </si>
  <si>
    <t>BE5</t>
  </si>
  <si>
    <t>B1</t>
  </si>
  <si>
    <t>AverageCO2_µmolCO2_m2_s_intime_interval</t>
  </si>
  <si>
    <t>µmolCO2_m2</t>
  </si>
  <si>
    <t>Cumulative µmolCO2/m2</t>
  </si>
  <si>
    <t>cumulgCO2_m2</t>
  </si>
  <si>
    <t>TonCO2_ha</t>
  </si>
  <si>
    <t>treatment</t>
  </si>
  <si>
    <t>cumulTonCO2_ha_131d</t>
  </si>
  <si>
    <t>AverageCO2_µmolCO2_m2_s_intime_interval_rightCO2density1_84_16graden</t>
  </si>
  <si>
    <t>tussenstap</t>
  </si>
  <si>
    <t>densitycorrection1.84Vsearlier</t>
  </si>
  <si>
    <t>Anecic</t>
  </si>
  <si>
    <t>endogeic</t>
  </si>
  <si>
    <t>tonCO2_ha_a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</si>
</sst>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2" xfId="0" applyBorder="1" applyAlignment="1">
      <alignment horizontal="center"/>
    </xf>
    <xf numFmtId="14" fontId="0" fillId="0" borderId="2" xfId="0" applyNumberFormat="1" applyBorder="1" applyAlignment="1">
      <alignment horizontal="center"/>
    </xf>
    <xf numFmtId="14" fontId="0" fillId="0" borderId="0" xfId="0" applyNumberFormat="1"/>
    <xf numFmtId="0" fontId="0" fillId="3" borderId="0" xfId="0" applyFill="1"/>
    <xf numFmtId="14" fontId="0" fillId="3" borderId="0" xfId="0" applyNumberFormat="1" applyFill="1"/>
    <xf numFmtId="0" fontId="0" fillId="3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2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vienne_ad_ua_ac_be/Documents/labexp%201%20(start%20nov%202020)/earthworm%20paper/earthworms/CO2Respiration/CO2_WormExcel_Datafram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Blad4"/>
      <sheetName val="Chamber size"/>
      <sheetName val="a"/>
      <sheetName val="Blad6"/>
      <sheetName val="Dataframe"/>
      <sheetName val="Blad1"/>
      <sheetName val="cumulativeCO2"/>
      <sheetName val="extendedDataframe"/>
      <sheetName val="cumulativeCO2_extended"/>
    </sheetNames>
    <sheetDataSet>
      <sheetData sheetId="0"/>
      <sheetData sheetId="1"/>
      <sheetData sheetId="2"/>
      <sheetData sheetId="3">
        <row r="8">
          <cell r="S8">
            <v>44176</v>
          </cell>
        </row>
      </sheetData>
      <sheetData sheetId="4"/>
      <sheetData sheetId="5"/>
      <sheetData sheetId="6">
        <row r="4">
          <cell r="C4">
            <v>44175</v>
          </cell>
        </row>
        <row r="5">
          <cell r="C5">
            <v>8.1712824919870503E-3</v>
          </cell>
        </row>
        <row r="6">
          <cell r="C6">
            <v>0.98124999999999996</v>
          </cell>
        </row>
      </sheetData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FB268-6708-41CA-80B4-F394A612801A}">
  <dimension ref="A1:O421"/>
  <sheetViews>
    <sheetView topLeftCell="A37" workbookViewId="0">
      <selection activeCell="O13" sqref="O13"/>
    </sheetView>
  </sheetViews>
  <sheetFormatPr defaultRowHeight="14.4" x14ac:dyDescent="0.3"/>
  <cols>
    <col min="2" max="2" width="12.21875" customWidth="1"/>
    <col min="6" max="6" width="12.6640625" bestFit="1" customWidth="1"/>
    <col min="9" max="9" width="20.21875" customWidth="1"/>
    <col min="15" max="15" width="15.21875" customWidth="1"/>
  </cols>
  <sheetData>
    <row r="1" spans="1:15" ht="15" thickBot="1" x14ac:dyDescent="0.35">
      <c r="A1" s="1" t="s">
        <v>0</v>
      </c>
      <c r="B1" s="2" t="s">
        <v>1</v>
      </c>
      <c r="C1" s="3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4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5" t="s">
        <v>13</v>
      </c>
      <c r="O1" s="6" t="s">
        <v>14</v>
      </c>
    </row>
    <row r="2" spans="1:15" x14ac:dyDescent="0.3">
      <c r="A2" s="5">
        <v>1</v>
      </c>
      <c r="B2" s="7">
        <v>44181</v>
      </c>
      <c r="C2" s="8">
        <f>B2-[1]Blad1!$C$4</f>
        <v>6</v>
      </c>
      <c r="D2" s="5">
        <v>1</v>
      </c>
      <c r="E2" s="5" t="s">
        <v>15</v>
      </c>
      <c r="F2" s="5">
        <v>0.1249</v>
      </c>
      <c r="G2" s="5"/>
      <c r="H2" s="5"/>
      <c r="I2" s="5">
        <f>F2*1.84*[1]Blad1!$C$6/[1]Blad1!$C$5/44</f>
        <v>0.62721585743379982</v>
      </c>
      <c r="J2" s="5">
        <v>1</v>
      </c>
      <c r="K2" s="5">
        <v>1</v>
      </c>
      <c r="L2" s="5">
        <v>0</v>
      </c>
      <c r="M2" s="5" t="s">
        <v>16</v>
      </c>
      <c r="N2" s="5">
        <f>B2-[1]a!$S$8</f>
        <v>5</v>
      </c>
      <c r="O2">
        <f>I2</f>
        <v>0.62721585743379982</v>
      </c>
    </row>
    <row r="3" spans="1:15" x14ac:dyDescent="0.3">
      <c r="A3" s="5">
        <v>2</v>
      </c>
      <c r="B3" s="7">
        <v>44181</v>
      </c>
      <c r="C3" s="8">
        <f>B3-[1]Blad1!$C$4</f>
        <v>6</v>
      </c>
      <c r="D3" s="5">
        <v>1</v>
      </c>
      <c r="E3" s="5" t="s">
        <v>17</v>
      </c>
      <c r="F3" s="5">
        <v>8.3699999999999997E-2</v>
      </c>
      <c r="G3" s="5"/>
      <c r="H3" s="5"/>
      <c r="I3" s="5">
        <f>F3*1.84*[1]Blad1!$C$6/[1]Blad1!$C$5/44</f>
        <v>0.42031999413297871</v>
      </c>
      <c r="J3" s="5">
        <v>0</v>
      </c>
      <c r="K3" s="5">
        <v>0</v>
      </c>
      <c r="L3" s="5">
        <v>0</v>
      </c>
      <c r="M3" s="5" t="s">
        <v>18</v>
      </c>
      <c r="N3" s="5">
        <f>B3-[1]a!$S$8</f>
        <v>5</v>
      </c>
      <c r="O3">
        <f t="shared" ref="O3:O66" si="0">I3</f>
        <v>0.42031999413297871</v>
      </c>
    </row>
    <row r="4" spans="1:15" x14ac:dyDescent="0.3">
      <c r="A4" s="5">
        <v>3</v>
      </c>
      <c r="B4" s="7">
        <v>44181</v>
      </c>
      <c r="C4" s="8">
        <f>B4-[1]Blad1!$C$4</f>
        <v>6</v>
      </c>
      <c r="D4" s="5">
        <v>1</v>
      </c>
      <c r="E4" s="5" t="s">
        <v>19</v>
      </c>
      <c r="F4" s="5">
        <v>9.4299999999999995E-2</v>
      </c>
      <c r="G4" s="5"/>
      <c r="H4" s="5"/>
      <c r="I4" s="5">
        <f>F4*1.84*[1]Blad1!$C$6/[1]Blad1!$C$5/44</f>
        <v>0.47355048323464627</v>
      </c>
      <c r="J4" s="5">
        <v>0</v>
      </c>
      <c r="K4" s="5">
        <v>0</v>
      </c>
      <c r="L4" s="5">
        <v>0</v>
      </c>
      <c r="M4" s="5" t="s">
        <v>18</v>
      </c>
      <c r="N4" s="5">
        <f>B4-[1]a!$S$8</f>
        <v>5</v>
      </c>
      <c r="O4">
        <f t="shared" si="0"/>
        <v>0.47355048323464627</v>
      </c>
    </row>
    <row r="5" spans="1:15" x14ac:dyDescent="0.3">
      <c r="A5" s="5">
        <v>4</v>
      </c>
      <c r="B5" s="7">
        <v>44181</v>
      </c>
      <c r="C5" s="8">
        <f>B5-[1]Blad1!$C$4</f>
        <v>6</v>
      </c>
      <c r="D5" s="5">
        <v>1</v>
      </c>
      <c r="E5" s="5" t="s">
        <v>20</v>
      </c>
      <c r="F5" s="5">
        <v>6.83E-2</v>
      </c>
      <c r="G5" s="5"/>
      <c r="H5" s="5"/>
      <c r="I5" s="5">
        <f>F5*1.84*[1]Blad1!$C$6/[1]Blad1!$C$5/44</f>
        <v>0.34298513260791458</v>
      </c>
      <c r="J5" s="5">
        <v>1</v>
      </c>
      <c r="K5" s="5">
        <v>0</v>
      </c>
      <c r="L5" s="5">
        <v>1</v>
      </c>
      <c r="M5" s="5" t="s">
        <v>21</v>
      </c>
      <c r="N5" s="5">
        <f>B5-[1]a!$S$8</f>
        <v>5</v>
      </c>
      <c r="O5">
        <f t="shared" si="0"/>
        <v>0.34298513260791458</v>
      </c>
    </row>
    <row r="6" spans="1:15" x14ac:dyDescent="0.3">
      <c r="A6" s="5">
        <v>5</v>
      </c>
      <c r="B6" s="7">
        <v>44181</v>
      </c>
      <c r="C6" s="8">
        <f>B6-[1]Blad1!$C$4</f>
        <v>6</v>
      </c>
      <c r="D6" s="5">
        <v>1</v>
      </c>
      <c r="E6" s="5" t="s">
        <v>22</v>
      </c>
      <c r="F6" s="5">
        <v>2.6800000000000001E-2</v>
      </c>
      <c r="G6" s="5"/>
      <c r="H6" s="5"/>
      <c r="I6" s="5">
        <f>F6*1.84*[1]Blad1!$C$6/[1]Blad1!$C$5/44</f>
        <v>0.1345827460306312</v>
      </c>
      <c r="J6" s="5">
        <v>0</v>
      </c>
      <c r="K6" s="5">
        <v>0</v>
      </c>
      <c r="L6" s="5">
        <v>0</v>
      </c>
      <c r="M6" s="5" t="s">
        <v>18</v>
      </c>
      <c r="N6" s="5">
        <f>B6-[1]a!$S$8</f>
        <v>5</v>
      </c>
      <c r="O6">
        <f t="shared" si="0"/>
        <v>0.1345827460306312</v>
      </c>
    </row>
    <row r="7" spans="1:15" x14ac:dyDescent="0.3">
      <c r="A7" s="5">
        <v>6</v>
      </c>
      <c r="B7" s="7">
        <v>44181</v>
      </c>
      <c r="C7" s="8">
        <f>B7-[1]Blad1!$C$4</f>
        <v>6</v>
      </c>
      <c r="D7" s="5">
        <v>1</v>
      </c>
      <c r="E7" s="5" t="s">
        <v>23</v>
      </c>
      <c r="F7" s="5">
        <v>2.5899999999999999E-2</v>
      </c>
      <c r="G7" s="5"/>
      <c r="H7" s="5"/>
      <c r="I7" s="5">
        <f>F7*1.84*[1]Blad1!$C$6/[1]Blad1!$C$5/44</f>
        <v>0.13006317620124433</v>
      </c>
      <c r="J7" s="5">
        <v>1</v>
      </c>
      <c r="K7" s="5">
        <v>0</v>
      </c>
      <c r="L7" s="5">
        <v>1</v>
      </c>
      <c r="M7" s="5" t="s">
        <v>21</v>
      </c>
      <c r="N7" s="5">
        <f>B7-[1]a!$S$8</f>
        <v>5</v>
      </c>
      <c r="O7">
        <f t="shared" si="0"/>
        <v>0.13006317620124433</v>
      </c>
    </row>
    <row r="8" spans="1:15" x14ac:dyDescent="0.3">
      <c r="A8" s="5">
        <v>7</v>
      </c>
      <c r="B8" s="7">
        <v>44181</v>
      </c>
      <c r="C8" s="8">
        <f>B8-[1]Blad1!$C$4</f>
        <v>6</v>
      </c>
      <c r="D8" s="5">
        <v>1</v>
      </c>
      <c r="E8" s="5" t="s">
        <v>24</v>
      </c>
      <c r="F8" s="5">
        <v>2.7699999999999999E-2</v>
      </c>
      <c r="G8" s="5"/>
      <c r="H8" s="5"/>
      <c r="I8" s="5">
        <f>F8*1.84*[1]Blad1!$C$6/[1]Blad1!$C$5/44</f>
        <v>0.13910231586001806</v>
      </c>
      <c r="J8" s="5">
        <v>1</v>
      </c>
      <c r="K8" s="5">
        <v>0</v>
      </c>
      <c r="L8" s="5">
        <v>0</v>
      </c>
      <c r="M8" s="5" t="s">
        <v>25</v>
      </c>
      <c r="N8" s="5">
        <f>B8-[1]a!$S$8</f>
        <v>5</v>
      </c>
      <c r="O8">
        <f t="shared" si="0"/>
        <v>0.13910231586001806</v>
      </c>
    </row>
    <row r="9" spans="1:15" x14ac:dyDescent="0.3">
      <c r="A9" s="5">
        <v>8</v>
      </c>
      <c r="B9" s="7">
        <v>44181</v>
      </c>
      <c r="C9" s="8">
        <f>B9-[1]Blad1!$C$4</f>
        <v>6</v>
      </c>
      <c r="D9" s="5">
        <v>1</v>
      </c>
      <c r="E9" s="5" t="s">
        <v>26</v>
      </c>
      <c r="F9" s="5">
        <v>7.1300000000000002E-2</v>
      </c>
      <c r="G9" s="5"/>
      <c r="H9" s="5"/>
      <c r="I9" s="5">
        <f>F9*1.84*[1]Blad1!$C$6/[1]Blad1!$C$5/44</f>
        <v>0.35805036537253748</v>
      </c>
      <c r="J9" s="5">
        <v>1</v>
      </c>
      <c r="K9" s="5">
        <v>0</v>
      </c>
      <c r="L9" s="5">
        <v>1</v>
      </c>
      <c r="M9" s="5" t="s">
        <v>21</v>
      </c>
      <c r="N9" s="5">
        <f>B9-[1]a!$S$8</f>
        <v>5</v>
      </c>
      <c r="O9">
        <f t="shared" si="0"/>
        <v>0.35805036537253748</v>
      </c>
    </row>
    <row r="10" spans="1:15" x14ac:dyDescent="0.3">
      <c r="A10" s="5">
        <v>9</v>
      </c>
      <c r="B10" s="7">
        <v>44181</v>
      </c>
      <c r="C10" s="8">
        <f>B10-[1]Blad1!$C$4</f>
        <v>6</v>
      </c>
      <c r="D10" s="5">
        <v>1</v>
      </c>
      <c r="E10" s="5" t="s">
        <v>27</v>
      </c>
      <c r="F10" s="5">
        <v>2.5000000000000001E-2</v>
      </c>
      <c r="G10" s="5"/>
      <c r="H10" s="5"/>
      <c r="I10" s="5">
        <f>F10*1.84*[1]Blad1!$C$6/[1]Blad1!$C$5/44</f>
        <v>0.12554360637185746</v>
      </c>
      <c r="J10" s="5">
        <v>1</v>
      </c>
      <c r="K10" s="5">
        <v>0</v>
      </c>
      <c r="L10" s="5">
        <v>0</v>
      </c>
      <c r="M10" s="5" t="s">
        <v>25</v>
      </c>
      <c r="N10" s="5">
        <f>B10-[1]a!$S$8</f>
        <v>5</v>
      </c>
      <c r="O10">
        <f t="shared" si="0"/>
        <v>0.12554360637185746</v>
      </c>
    </row>
    <row r="11" spans="1:15" x14ac:dyDescent="0.3">
      <c r="A11" s="5">
        <v>10</v>
      </c>
      <c r="B11" s="7">
        <v>44181</v>
      </c>
      <c r="C11" s="8">
        <f>B11-[1]Blad1!$C$4</f>
        <v>6</v>
      </c>
      <c r="D11" s="5">
        <v>1</v>
      </c>
      <c r="E11" s="5" t="s">
        <v>28</v>
      </c>
      <c r="F11" s="5">
        <v>3.95E-2</v>
      </c>
      <c r="G11" s="5"/>
      <c r="H11" s="5"/>
      <c r="I11" s="5">
        <f>F11*1.84*[1]Blad1!$C$6/[1]Blad1!$C$5/44</f>
        <v>0.19835889806753479</v>
      </c>
      <c r="J11" s="5">
        <v>1</v>
      </c>
      <c r="K11" s="5">
        <v>0</v>
      </c>
      <c r="L11" s="5">
        <v>0</v>
      </c>
      <c r="M11" s="5" t="s">
        <v>25</v>
      </c>
      <c r="N11" s="5">
        <f>B11-[1]a!$S$8</f>
        <v>5</v>
      </c>
      <c r="O11">
        <f>I11</f>
        <v>0.19835889806753479</v>
      </c>
    </row>
    <row r="12" spans="1:15" x14ac:dyDescent="0.3">
      <c r="A12" s="5">
        <v>11</v>
      </c>
      <c r="B12" s="7">
        <v>44181</v>
      </c>
      <c r="C12" s="8">
        <f>B12-[1]Blad1!$C$4</f>
        <v>6</v>
      </c>
      <c r="D12" s="5">
        <v>1</v>
      </c>
      <c r="E12" s="5" t="s">
        <v>29</v>
      </c>
      <c r="F12" s="5">
        <v>0.1101</v>
      </c>
      <c r="G12" s="5"/>
      <c r="H12" s="5"/>
      <c r="I12" s="5">
        <f>F12*1.84*[1]Blad1!$C$6/[1]Blad1!$C$5/44</f>
        <v>0.5528940424616603</v>
      </c>
      <c r="J12" s="5">
        <v>1</v>
      </c>
      <c r="K12" s="5">
        <v>1</v>
      </c>
      <c r="L12" s="5">
        <v>0</v>
      </c>
      <c r="M12" s="5" t="s">
        <v>16</v>
      </c>
      <c r="N12" s="5">
        <f>B12-[1]a!$S$8</f>
        <v>5</v>
      </c>
      <c r="O12">
        <f t="shared" si="0"/>
        <v>0.5528940424616603</v>
      </c>
    </row>
    <row r="13" spans="1:15" x14ac:dyDescent="0.3">
      <c r="A13" s="5">
        <v>12</v>
      </c>
      <c r="B13" s="7">
        <v>44181</v>
      </c>
      <c r="C13" s="8">
        <f>B13-[1]Blad1!$C$4</f>
        <v>6</v>
      </c>
      <c r="D13" s="5">
        <v>1</v>
      </c>
      <c r="E13" s="5" t="s">
        <v>30</v>
      </c>
      <c r="F13" s="5">
        <v>1.6799999999999999E-2</v>
      </c>
      <c r="G13" s="5"/>
      <c r="H13" s="5"/>
      <c r="I13" s="5">
        <f>F13*1.84*[1]Blad1!$C$6/[1]Blad1!$C$5/44</f>
        <v>8.4365303481888199E-2</v>
      </c>
      <c r="J13" s="5">
        <v>1</v>
      </c>
      <c r="K13" s="5">
        <v>1</v>
      </c>
      <c r="L13" s="5">
        <v>1</v>
      </c>
      <c r="M13" s="5" t="s">
        <v>31</v>
      </c>
      <c r="N13" s="5">
        <f>B13-[1]a!$S$8</f>
        <v>5</v>
      </c>
      <c r="O13">
        <f t="shared" si="0"/>
        <v>8.4365303481888199E-2</v>
      </c>
    </row>
    <row r="14" spans="1:15" x14ac:dyDescent="0.3">
      <c r="A14" s="5">
        <v>13</v>
      </c>
      <c r="B14" s="7">
        <v>44181</v>
      </c>
      <c r="C14" s="8">
        <f>B14-[1]Blad1!$C$4</f>
        <v>6</v>
      </c>
      <c r="D14" s="5">
        <v>1</v>
      </c>
      <c r="E14" s="5" t="s">
        <v>32</v>
      </c>
      <c r="F14" s="5">
        <v>5.91E-2</v>
      </c>
      <c r="G14" s="5"/>
      <c r="H14" s="5"/>
      <c r="I14" s="5">
        <f>F14*1.84*[1]Blad1!$C$6/[1]Blad1!$C$5/44</f>
        <v>0.29678508546307103</v>
      </c>
      <c r="J14" s="5">
        <v>0</v>
      </c>
      <c r="K14" s="5">
        <v>1</v>
      </c>
      <c r="L14" s="5">
        <v>1</v>
      </c>
      <c r="M14" s="5" t="s">
        <v>33</v>
      </c>
      <c r="N14" s="5">
        <f>B14-[1]a!$S$8</f>
        <v>5</v>
      </c>
      <c r="O14">
        <f t="shared" si="0"/>
        <v>0.29678508546307103</v>
      </c>
    </row>
    <row r="15" spans="1:15" x14ac:dyDescent="0.3">
      <c r="A15" s="5">
        <v>14</v>
      </c>
      <c r="B15" s="7">
        <v>44181</v>
      </c>
      <c r="C15" s="8">
        <f>B15-[1]Blad1!$C$4</f>
        <v>6</v>
      </c>
      <c r="D15" s="5">
        <v>1</v>
      </c>
      <c r="E15" s="5" t="s">
        <v>34</v>
      </c>
      <c r="F15" s="5">
        <v>7.9500000000000001E-2</v>
      </c>
      <c r="G15" s="5"/>
      <c r="H15" s="5"/>
      <c r="I15" s="5">
        <f>F15*1.84*[1]Blad1!$C$6/[1]Blad1!$C$5/44</f>
        <v>0.39922866826250675</v>
      </c>
      <c r="J15" s="5">
        <v>1</v>
      </c>
      <c r="K15" s="5">
        <v>1</v>
      </c>
      <c r="L15" s="5">
        <v>0</v>
      </c>
      <c r="M15" s="5" t="s">
        <v>16</v>
      </c>
      <c r="N15" s="5">
        <f>B15-[1]a!$S$8</f>
        <v>5</v>
      </c>
      <c r="O15">
        <f t="shared" si="0"/>
        <v>0.39922866826250675</v>
      </c>
    </row>
    <row r="16" spans="1:15" x14ac:dyDescent="0.3">
      <c r="A16" s="5">
        <v>15</v>
      </c>
      <c r="B16" s="7">
        <v>44181</v>
      </c>
      <c r="C16" s="8">
        <f>B16-[1]Blad1!$C$4</f>
        <v>6</v>
      </c>
      <c r="D16" s="5">
        <v>1</v>
      </c>
      <c r="E16" s="5" t="s">
        <v>35</v>
      </c>
      <c r="F16" s="5">
        <v>6.7299999999999999E-2</v>
      </c>
      <c r="G16" s="5"/>
      <c r="H16" s="5"/>
      <c r="I16" s="5">
        <f>F16*1.84*[1]Blad1!$C$6/[1]Blad1!$C$5/44</f>
        <v>0.33796338835304024</v>
      </c>
      <c r="J16" s="5">
        <v>1</v>
      </c>
      <c r="K16" s="5">
        <v>1</v>
      </c>
      <c r="L16" s="5">
        <v>1</v>
      </c>
      <c r="M16" s="5" t="s">
        <v>31</v>
      </c>
      <c r="N16" s="5">
        <f>B16-[1]a!$S$8</f>
        <v>5</v>
      </c>
      <c r="O16">
        <f t="shared" si="0"/>
        <v>0.33796338835304024</v>
      </c>
    </row>
    <row r="17" spans="1:15" x14ac:dyDescent="0.3">
      <c r="A17" s="9">
        <v>16</v>
      </c>
      <c r="B17" s="10">
        <v>44181</v>
      </c>
      <c r="C17" s="8">
        <f>B17-[1]Blad1!$C$4</f>
        <v>6</v>
      </c>
      <c r="D17" s="5">
        <v>1</v>
      </c>
      <c r="E17" s="9" t="s">
        <v>36</v>
      </c>
      <c r="F17" s="5">
        <v>5.21E-2</v>
      </c>
      <c r="G17" s="5"/>
      <c r="H17" s="5"/>
      <c r="I17" s="5">
        <f>F17*1.84*[1]Blad1!$C$6/[1]Blad1!$C$5/44</f>
        <v>0.26163287567895094</v>
      </c>
      <c r="J17" s="5">
        <v>1</v>
      </c>
      <c r="K17" s="5">
        <v>1</v>
      </c>
      <c r="L17" s="5">
        <v>1</v>
      </c>
      <c r="M17" s="5" t="s">
        <v>31</v>
      </c>
      <c r="N17" s="5">
        <f>B17-[1]a!$S$8</f>
        <v>5</v>
      </c>
      <c r="O17">
        <f t="shared" si="0"/>
        <v>0.26163287567895094</v>
      </c>
    </row>
    <row r="18" spans="1:15" x14ac:dyDescent="0.3">
      <c r="A18" s="5">
        <v>17</v>
      </c>
      <c r="B18" s="7">
        <v>44181</v>
      </c>
      <c r="C18" s="8">
        <f>B18-[1]Blad1!$C$4</f>
        <v>6</v>
      </c>
      <c r="D18" s="5">
        <v>1</v>
      </c>
      <c r="E18" s="5" t="s">
        <v>37</v>
      </c>
      <c r="F18" s="5">
        <v>6.25E-2</v>
      </c>
      <c r="G18" s="5"/>
      <c r="H18" s="5"/>
      <c r="I18" s="5">
        <f>F18*1.84*[1]Blad1!$C$6/[1]Blad1!$C$5/44</f>
        <v>0.31385901592964366</v>
      </c>
      <c r="J18" s="5">
        <v>1</v>
      </c>
      <c r="K18" s="5">
        <v>0</v>
      </c>
      <c r="L18" s="5">
        <v>1</v>
      </c>
      <c r="M18" s="5" t="s">
        <v>21</v>
      </c>
      <c r="N18" s="5">
        <f>B18-[1]a!$S$8</f>
        <v>5</v>
      </c>
      <c r="O18">
        <f t="shared" si="0"/>
        <v>0.31385901592964366</v>
      </c>
    </row>
    <row r="19" spans="1:15" x14ac:dyDescent="0.3">
      <c r="A19" s="5">
        <v>18</v>
      </c>
      <c r="B19" s="7">
        <v>44181</v>
      </c>
      <c r="C19" s="8">
        <f>B19-[1]Blad1!$C$4</f>
        <v>6</v>
      </c>
      <c r="D19" s="5">
        <v>1</v>
      </c>
      <c r="E19" s="5" t="s">
        <v>38</v>
      </c>
      <c r="F19" s="5">
        <v>0.14069999999999999</v>
      </c>
      <c r="G19" s="5"/>
      <c r="H19" s="5"/>
      <c r="I19" s="5">
        <f>F19*1.84*[1]Blad1!$C$6/[1]Blad1!$C$5/44</f>
        <v>0.70655941666081379</v>
      </c>
      <c r="J19" s="5">
        <v>1</v>
      </c>
      <c r="K19" s="5">
        <v>1</v>
      </c>
      <c r="L19" s="5">
        <v>1</v>
      </c>
      <c r="M19" s="5" t="s">
        <v>31</v>
      </c>
      <c r="N19" s="5">
        <f>B19-[1]a!$S$8</f>
        <v>5</v>
      </c>
      <c r="O19">
        <f t="shared" si="0"/>
        <v>0.70655941666081379</v>
      </c>
    </row>
    <row r="20" spans="1:15" x14ac:dyDescent="0.3">
      <c r="A20" s="5">
        <v>19</v>
      </c>
      <c r="B20" s="7">
        <v>44181</v>
      </c>
      <c r="C20" s="8">
        <f>B20-[1]Blad1!$C$4</f>
        <v>6</v>
      </c>
      <c r="D20" s="5">
        <v>1</v>
      </c>
      <c r="E20" s="5" t="s">
        <v>39</v>
      </c>
      <c r="F20" s="5">
        <v>3.0599999999999999E-2</v>
      </c>
      <c r="G20" s="5"/>
      <c r="H20" s="5"/>
      <c r="I20" s="5">
        <f>F20*1.84*[1]Blad1!$C$6/[1]Blad1!$C$5/44</f>
        <v>0.15366537419915352</v>
      </c>
      <c r="J20" s="5">
        <v>0</v>
      </c>
      <c r="K20" s="5">
        <v>0</v>
      </c>
      <c r="L20" s="5">
        <v>0</v>
      </c>
      <c r="M20" s="5" t="s">
        <v>18</v>
      </c>
      <c r="N20" s="5">
        <f>B20-[1]a!$S$8</f>
        <v>5</v>
      </c>
      <c r="O20">
        <f t="shared" si="0"/>
        <v>0.15366537419915352</v>
      </c>
    </row>
    <row r="21" spans="1:15" x14ac:dyDescent="0.3">
      <c r="A21" s="5">
        <v>20</v>
      </c>
      <c r="B21" s="7">
        <v>44181</v>
      </c>
      <c r="C21" s="8">
        <f>B21-[1]Blad1!$C$4</f>
        <v>6</v>
      </c>
      <c r="D21" s="5">
        <v>1</v>
      </c>
      <c r="E21" s="5" t="s">
        <v>40</v>
      </c>
      <c r="F21" s="5">
        <v>0.26129999999999998</v>
      </c>
      <c r="G21" s="5"/>
      <c r="H21" s="5"/>
      <c r="I21" s="5">
        <f>F21*1.84*[1]Blad1!$C$6/[1]Blad1!$C$5/44</f>
        <v>1.3121817737986541</v>
      </c>
      <c r="J21" s="5">
        <v>0</v>
      </c>
      <c r="K21" s="5">
        <v>1</v>
      </c>
      <c r="L21" s="5">
        <v>1</v>
      </c>
      <c r="M21" s="5" t="s">
        <v>33</v>
      </c>
      <c r="N21" s="5">
        <f>B21-[1]a!$S$8</f>
        <v>5</v>
      </c>
      <c r="O21">
        <f t="shared" si="0"/>
        <v>1.3121817737986541</v>
      </c>
    </row>
    <row r="22" spans="1:15" x14ac:dyDescent="0.3">
      <c r="A22" s="5">
        <v>21</v>
      </c>
      <c r="B22" s="7">
        <v>44181</v>
      </c>
      <c r="C22" s="8">
        <f>B22-[1]Blad1!$C$4</f>
        <v>6</v>
      </c>
      <c r="D22" s="5">
        <v>1</v>
      </c>
      <c r="E22" s="5" t="s">
        <v>41</v>
      </c>
      <c r="F22" s="5">
        <v>4.8500000000000001E-2</v>
      </c>
      <c r="G22" s="5"/>
      <c r="H22" s="5"/>
      <c r="I22" s="5">
        <f>F22*1.84*[1]Blad1!$C$6/[1]Blad1!$C$5/44</f>
        <v>0.24355459636140345</v>
      </c>
      <c r="J22" s="5">
        <v>0</v>
      </c>
      <c r="K22" s="5">
        <v>1</v>
      </c>
      <c r="L22" s="5">
        <v>1</v>
      </c>
      <c r="M22" s="5" t="s">
        <v>33</v>
      </c>
      <c r="N22" s="5">
        <f>B22-[1]a!$S$8</f>
        <v>5</v>
      </c>
      <c r="O22">
        <f t="shared" si="0"/>
        <v>0.24355459636140345</v>
      </c>
    </row>
    <row r="23" spans="1:15" x14ac:dyDescent="0.3">
      <c r="A23" s="5">
        <v>22</v>
      </c>
      <c r="B23" s="7">
        <v>44181</v>
      </c>
      <c r="C23" s="8">
        <f>B23-[1]Blad1!$C$4</f>
        <v>6</v>
      </c>
      <c r="D23" s="5">
        <v>1</v>
      </c>
      <c r="E23" s="5" t="s">
        <v>42</v>
      </c>
      <c r="F23" s="5">
        <v>7.2400000000000006E-2</v>
      </c>
      <c r="G23" s="5"/>
      <c r="H23" s="5"/>
      <c r="I23" s="5">
        <f>F23*1.84*[1]Blad1!$C$6/[1]Blad1!$C$5/44</f>
        <v>0.36357428405289932</v>
      </c>
      <c r="J23" s="5">
        <v>0</v>
      </c>
      <c r="K23" s="5">
        <v>1</v>
      </c>
      <c r="L23" s="5">
        <v>1</v>
      </c>
      <c r="M23" s="5" t="s">
        <v>33</v>
      </c>
      <c r="N23" s="5">
        <f>B23-[1]a!$S$8</f>
        <v>5</v>
      </c>
      <c r="O23">
        <f t="shared" si="0"/>
        <v>0.36357428405289932</v>
      </c>
    </row>
    <row r="24" spans="1:15" x14ac:dyDescent="0.3">
      <c r="A24" s="5">
        <v>23</v>
      </c>
      <c r="B24" s="7">
        <v>44181</v>
      </c>
      <c r="C24" s="8">
        <f>B24-[1]Blad1!$C$4</f>
        <v>6</v>
      </c>
      <c r="D24" s="5">
        <v>1</v>
      </c>
      <c r="E24" s="5" t="s">
        <v>43</v>
      </c>
      <c r="F24" s="5">
        <v>0.11899999999999999</v>
      </c>
      <c r="G24" s="5"/>
      <c r="H24" s="5"/>
      <c r="I24" s="5">
        <f>F24*1.84*[1]Blad1!$C$6/[1]Blad1!$C$5/44</f>
        <v>0.5975875663300414</v>
      </c>
      <c r="J24" s="5">
        <v>1</v>
      </c>
      <c r="K24" s="5">
        <v>0</v>
      </c>
      <c r="L24" s="5">
        <v>1</v>
      </c>
      <c r="M24" s="5" t="s">
        <v>21</v>
      </c>
      <c r="N24" s="5">
        <f>B24-[1]a!$S$8</f>
        <v>5</v>
      </c>
      <c r="O24">
        <f t="shared" si="0"/>
        <v>0.5975875663300414</v>
      </c>
    </row>
    <row r="25" spans="1:15" x14ac:dyDescent="0.3">
      <c r="A25" s="5">
        <v>24</v>
      </c>
      <c r="B25" s="7">
        <v>44181</v>
      </c>
      <c r="C25" s="8">
        <f>B25-[1]Blad1!$C$4</f>
        <v>6</v>
      </c>
      <c r="D25" s="5">
        <v>1</v>
      </c>
      <c r="E25" s="5" t="s">
        <v>44</v>
      </c>
      <c r="F25" s="5">
        <v>4.1000000000000003E-3</v>
      </c>
      <c r="G25" s="5"/>
      <c r="H25" s="5"/>
      <c r="I25" s="5">
        <f>F25*1.84*[1]Blad1!$C$6/[1]Blad1!$C$5/44</f>
        <v>2.0589151444984626E-2</v>
      </c>
      <c r="J25" s="5">
        <v>1</v>
      </c>
      <c r="K25" s="5">
        <v>0</v>
      </c>
      <c r="L25" s="5">
        <v>0</v>
      </c>
      <c r="M25" s="5" t="s">
        <v>25</v>
      </c>
      <c r="N25" s="5">
        <f>B25-[1]a!$S$8</f>
        <v>5</v>
      </c>
      <c r="O25">
        <f t="shared" si="0"/>
        <v>2.0589151444984626E-2</v>
      </c>
    </row>
    <row r="26" spans="1:15" x14ac:dyDescent="0.3">
      <c r="A26" s="5">
        <v>25</v>
      </c>
      <c r="B26" s="7">
        <v>44181</v>
      </c>
      <c r="C26" s="8">
        <f>B26-[1]Blad1!$C$4</f>
        <v>6</v>
      </c>
      <c r="D26" s="5">
        <v>1</v>
      </c>
      <c r="E26" s="5" t="s">
        <v>45</v>
      </c>
      <c r="F26" s="5">
        <v>2.53E-2</v>
      </c>
      <c r="G26" s="5"/>
      <c r="H26" s="5"/>
      <c r="I26" s="5">
        <f>F26*1.84*[1]Blad1!$C$6/[1]Blad1!$C$5/44</f>
        <v>0.12705012964831974</v>
      </c>
      <c r="J26" s="5">
        <v>1</v>
      </c>
      <c r="K26" s="5">
        <v>1</v>
      </c>
      <c r="L26" s="5">
        <v>0</v>
      </c>
      <c r="M26" s="5" t="s">
        <v>16</v>
      </c>
      <c r="N26" s="5">
        <f>B26-[1]a!$S$8</f>
        <v>5</v>
      </c>
      <c r="O26">
        <f t="shared" si="0"/>
        <v>0.12705012964831974</v>
      </c>
    </row>
    <row r="27" spans="1:15" x14ac:dyDescent="0.3">
      <c r="A27" s="5">
        <v>26</v>
      </c>
      <c r="B27" s="7">
        <v>44181</v>
      </c>
      <c r="C27" s="8">
        <f>B27-[1]Blad1!$C$4</f>
        <v>6</v>
      </c>
      <c r="D27" s="5">
        <v>1</v>
      </c>
      <c r="E27" s="5" t="s">
        <v>46</v>
      </c>
      <c r="F27" s="5">
        <v>0.2225</v>
      </c>
      <c r="G27" s="5"/>
      <c r="H27" s="5"/>
      <c r="I27" s="5">
        <f>F27*1.84*[1]Blad1!$C$6/[1]Blad1!$C$5/44</f>
        <v>1.1173380967095314</v>
      </c>
      <c r="J27" s="5">
        <v>1</v>
      </c>
      <c r="K27" s="5">
        <v>1</v>
      </c>
      <c r="L27" s="5">
        <v>1</v>
      </c>
      <c r="M27" s="5" t="s">
        <v>31</v>
      </c>
      <c r="N27" s="5">
        <f>B27-[1]a!$S$8</f>
        <v>5</v>
      </c>
      <c r="O27">
        <f t="shared" si="0"/>
        <v>1.1173380967095314</v>
      </c>
    </row>
    <row r="28" spans="1:15" x14ac:dyDescent="0.3">
      <c r="A28" s="5">
        <v>27</v>
      </c>
      <c r="B28" s="7">
        <v>44181</v>
      </c>
      <c r="C28" s="8">
        <f>B28-[1]Blad1!$C$4</f>
        <v>6</v>
      </c>
      <c r="D28" s="5">
        <v>1</v>
      </c>
      <c r="E28" s="5" t="s">
        <v>47</v>
      </c>
      <c r="F28" s="5">
        <v>1.95E-2</v>
      </c>
      <c r="G28" s="5"/>
      <c r="H28" s="5"/>
      <c r="I28" s="5">
        <f>F28*1.84*[1]Blad1!$C$6/[1]Blad1!$C$5/44</f>
        <v>9.792401297004881E-2</v>
      </c>
      <c r="J28" s="5">
        <v>1</v>
      </c>
      <c r="K28" s="5">
        <v>1</v>
      </c>
      <c r="L28" s="5">
        <v>0</v>
      </c>
      <c r="M28" s="5" t="s">
        <v>16</v>
      </c>
      <c r="N28" s="5">
        <f>B28-[1]a!$S$8</f>
        <v>5</v>
      </c>
      <c r="O28">
        <f t="shared" si="0"/>
        <v>9.792401297004881E-2</v>
      </c>
    </row>
    <row r="29" spans="1:15" x14ac:dyDescent="0.3">
      <c r="A29" s="5">
        <v>28</v>
      </c>
      <c r="B29" s="7">
        <v>44181</v>
      </c>
      <c r="C29" s="8">
        <f>B29-[1]Blad1!$C$4</f>
        <v>6</v>
      </c>
      <c r="D29" s="5">
        <v>1</v>
      </c>
      <c r="E29" s="5" t="s">
        <v>48</v>
      </c>
      <c r="F29" s="5">
        <v>-7.0000000000000001E-3</v>
      </c>
      <c r="G29" s="5"/>
      <c r="H29" s="5"/>
      <c r="I29" s="5">
        <f>F29*1.84*[1]Blad1!$C$6/[1]Blad1!$C$5/44</f>
        <v>-3.5152209784120085E-2</v>
      </c>
      <c r="J29" s="5">
        <v>1</v>
      </c>
      <c r="K29" s="5">
        <v>0</v>
      </c>
      <c r="L29" s="5">
        <v>0</v>
      </c>
      <c r="M29" s="5" t="s">
        <v>25</v>
      </c>
      <c r="N29" s="5">
        <f>B29-[1]a!$S$8</f>
        <v>5</v>
      </c>
      <c r="O29">
        <f>I29</f>
        <v>-3.5152209784120085E-2</v>
      </c>
    </row>
    <row r="30" spans="1:15" x14ac:dyDescent="0.3">
      <c r="A30" s="5">
        <v>1</v>
      </c>
      <c r="B30" s="7">
        <v>44216</v>
      </c>
      <c r="C30" s="8">
        <f>B30-[1]Blad1!$C$4</f>
        <v>41</v>
      </c>
      <c r="D30" s="5">
        <v>1</v>
      </c>
      <c r="E30" s="5" t="s">
        <v>15</v>
      </c>
      <c r="F30" s="5">
        <v>0.21049999999999999</v>
      </c>
      <c r="G30" s="5">
        <v>0.99590000000000001</v>
      </c>
      <c r="H30" s="5">
        <v>505.7</v>
      </c>
      <c r="I30" s="5">
        <f>F30*1.84*[1]Blad1!$C$6/[1]Blad1!$C$5/44</f>
        <v>1.0570771656510396</v>
      </c>
      <c r="J30" s="5">
        <v>1</v>
      </c>
      <c r="K30" s="5">
        <v>1</v>
      </c>
      <c r="L30" s="5">
        <v>0</v>
      </c>
      <c r="M30" s="5" t="s">
        <v>16</v>
      </c>
      <c r="N30" s="5">
        <f>B30-[1]a!$S$8</f>
        <v>40</v>
      </c>
      <c r="O30">
        <f t="shared" si="0"/>
        <v>1.0570771656510396</v>
      </c>
    </row>
    <row r="31" spans="1:15" x14ac:dyDescent="0.3">
      <c r="A31" s="5">
        <v>2</v>
      </c>
      <c r="B31" s="7">
        <v>44216</v>
      </c>
      <c r="C31" s="8">
        <f>B31-[1]Blad1!$C$4</f>
        <v>41</v>
      </c>
      <c r="D31" s="5">
        <v>1</v>
      </c>
      <c r="E31" s="5" t="s">
        <v>17</v>
      </c>
      <c r="F31" s="5">
        <v>0.1636</v>
      </c>
      <c r="G31" s="5">
        <v>0.99019999999999997</v>
      </c>
      <c r="H31" s="5">
        <v>521.69000000000005</v>
      </c>
      <c r="I31" s="5">
        <f>F31*1.84*[1]Blad1!$C$6/[1]Blad1!$C$5/44</f>
        <v>0.8215573600974353</v>
      </c>
      <c r="J31" s="5">
        <v>0</v>
      </c>
      <c r="K31" s="5">
        <v>0</v>
      </c>
      <c r="L31" s="5">
        <v>0</v>
      </c>
      <c r="M31" s="5" t="s">
        <v>18</v>
      </c>
      <c r="N31" s="5">
        <f>B31-[1]a!$S$8</f>
        <v>40</v>
      </c>
      <c r="O31">
        <f t="shared" si="0"/>
        <v>0.8215573600974353</v>
      </c>
    </row>
    <row r="32" spans="1:15" x14ac:dyDescent="0.3">
      <c r="A32" s="5">
        <v>7</v>
      </c>
      <c r="B32" s="7">
        <v>44216</v>
      </c>
      <c r="C32" s="8">
        <f>B32-[1]Blad1!$C$4</f>
        <v>41</v>
      </c>
      <c r="D32" s="5">
        <v>1</v>
      </c>
      <c r="E32" s="5" t="s">
        <v>26</v>
      </c>
      <c r="F32" s="5">
        <v>0.10150000000000001</v>
      </c>
      <c r="G32" s="5">
        <v>0.96409999999999996</v>
      </c>
      <c r="H32" s="5">
        <v>524.96</v>
      </c>
      <c r="I32" s="5">
        <f>F32*1.84*[1]Blad1!$C$6/[1]Blad1!$C$5/44</f>
        <v>0.50970704186974125</v>
      </c>
      <c r="J32" s="5">
        <v>1</v>
      </c>
      <c r="K32" s="5">
        <v>0</v>
      </c>
      <c r="L32" s="5">
        <v>1</v>
      </c>
      <c r="M32" s="5" t="s">
        <v>21</v>
      </c>
      <c r="N32" s="5">
        <f>B32-[1]a!$S$8</f>
        <v>40</v>
      </c>
      <c r="O32">
        <f t="shared" si="0"/>
        <v>0.50970704186974125</v>
      </c>
    </row>
    <row r="33" spans="1:15" x14ac:dyDescent="0.3">
      <c r="A33" s="5">
        <v>8</v>
      </c>
      <c r="B33" s="7">
        <v>44216</v>
      </c>
      <c r="C33" s="8">
        <f>B33-[1]Blad1!$C$4</f>
        <v>41</v>
      </c>
      <c r="D33" s="5">
        <v>1</v>
      </c>
      <c r="E33" s="5" t="s">
        <v>27</v>
      </c>
      <c r="F33" s="5">
        <v>6.4799999999999996E-2</v>
      </c>
      <c r="G33" s="5">
        <v>0.89139999999999997</v>
      </c>
      <c r="H33" s="5">
        <v>536.29999999999995</v>
      </c>
      <c r="I33" s="5">
        <f>F33*1.84*[1]Blad1!$C$6/[1]Blad1!$C$5/44</f>
        <v>0.3254090277158545</v>
      </c>
      <c r="J33" s="5">
        <v>1</v>
      </c>
      <c r="K33" s="5">
        <v>0</v>
      </c>
      <c r="L33" s="5">
        <v>0</v>
      </c>
      <c r="M33" s="5" t="s">
        <v>25</v>
      </c>
      <c r="N33" s="5">
        <f>B33-[1]a!$S$8</f>
        <v>40</v>
      </c>
      <c r="O33">
        <f t="shared" si="0"/>
        <v>0.3254090277158545</v>
      </c>
    </row>
    <row r="34" spans="1:15" x14ac:dyDescent="0.3">
      <c r="A34" s="5">
        <v>9</v>
      </c>
      <c r="B34" s="7">
        <v>44216</v>
      </c>
      <c r="C34" s="8">
        <f>B34-[1]Blad1!$C$4</f>
        <v>41</v>
      </c>
      <c r="D34" s="5">
        <v>1</v>
      </c>
      <c r="E34" s="5" t="s">
        <v>29</v>
      </c>
      <c r="F34" s="5">
        <v>0.27610000000000001</v>
      </c>
      <c r="G34" s="5">
        <v>0.98809999999999998</v>
      </c>
      <c r="H34" s="5">
        <v>556.85</v>
      </c>
      <c r="I34" s="5">
        <f>F34*1.84*[1]Blad1!$C$6/[1]Blad1!$C$5/44</f>
        <v>1.3865035887707937</v>
      </c>
      <c r="J34" s="5">
        <v>1</v>
      </c>
      <c r="K34" s="5">
        <v>1</v>
      </c>
      <c r="L34" s="5">
        <v>0</v>
      </c>
      <c r="M34" s="5" t="s">
        <v>16</v>
      </c>
      <c r="N34" s="5">
        <f>B34-[1]a!$S$8</f>
        <v>40</v>
      </c>
      <c r="O34">
        <f t="shared" si="0"/>
        <v>1.3865035887707937</v>
      </c>
    </row>
    <row r="35" spans="1:15" x14ac:dyDescent="0.3">
      <c r="A35" s="5">
        <v>32</v>
      </c>
      <c r="B35" s="7">
        <v>44216</v>
      </c>
      <c r="C35" s="8">
        <f>B35-[1]Blad1!$C$4</f>
        <v>41</v>
      </c>
      <c r="D35" s="5">
        <v>1</v>
      </c>
      <c r="E35" s="5" t="s">
        <v>30</v>
      </c>
      <c r="F35" s="5">
        <v>7.9399999999999998E-2</v>
      </c>
      <c r="G35" s="5"/>
      <c r="H35" s="5"/>
      <c r="I35" s="5">
        <f>F35*1.84*[1]Blad1!$C$6/[1]Blad1!$C$5/44</f>
        <v>0.39872649383701925</v>
      </c>
      <c r="J35" s="5">
        <v>1</v>
      </c>
      <c r="K35" s="5">
        <v>1</v>
      </c>
      <c r="L35" s="5">
        <v>1</v>
      </c>
      <c r="M35" s="5" t="s">
        <v>31</v>
      </c>
      <c r="N35" s="5">
        <f>B35-[1]a!$S$8</f>
        <v>40</v>
      </c>
      <c r="O35">
        <f t="shared" si="0"/>
        <v>0.39872649383701925</v>
      </c>
    </row>
    <row r="36" spans="1:15" x14ac:dyDescent="0.3">
      <c r="A36" s="5">
        <v>10</v>
      </c>
      <c r="B36" s="7">
        <v>44216</v>
      </c>
      <c r="C36" s="8">
        <f>B36-[1]Blad1!$C$4</f>
        <v>41</v>
      </c>
      <c r="D36" s="5">
        <v>1</v>
      </c>
      <c r="E36" s="5" t="s">
        <v>32</v>
      </c>
      <c r="F36" s="5">
        <v>0.43280000000000002</v>
      </c>
      <c r="G36" s="5"/>
      <c r="H36" s="5"/>
      <c r="I36" s="5">
        <f>F36*1.84*[1]Blad1!$C$6/[1]Blad1!$C$5/44</f>
        <v>2.173410913509596</v>
      </c>
      <c r="J36" s="5">
        <v>0</v>
      </c>
      <c r="K36" s="5">
        <v>1</v>
      </c>
      <c r="L36" s="5">
        <v>1</v>
      </c>
      <c r="M36" s="5" t="s">
        <v>33</v>
      </c>
      <c r="N36" s="5">
        <f>B36-[1]a!$S$8</f>
        <v>40</v>
      </c>
      <c r="O36">
        <f t="shared" si="0"/>
        <v>2.173410913509596</v>
      </c>
    </row>
    <row r="37" spans="1:15" x14ac:dyDescent="0.3">
      <c r="A37" s="5">
        <v>11</v>
      </c>
      <c r="B37" s="7">
        <v>44216</v>
      </c>
      <c r="C37" s="8">
        <f>B37-[1]Blad1!$C$4</f>
        <v>41</v>
      </c>
      <c r="D37" s="5">
        <v>1</v>
      </c>
      <c r="E37" s="5" t="s">
        <v>34</v>
      </c>
      <c r="F37" s="5">
        <v>0.23530000000000001</v>
      </c>
      <c r="G37" s="5"/>
      <c r="H37" s="5"/>
      <c r="I37" s="5">
        <f>F37*1.84*[1]Blad1!$C$6/[1]Blad1!$C$5/44</f>
        <v>1.1816164231719224</v>
      </c>
      <c r="J37" s="5">
        <v>1</v>
      </c>
      <c r="K37" s="5">
        <v>1</v>
      </c>
      <c r="L37" s="5">
        <v>0</v>
      </c>
      <c r="M37" s="5" t="s">
        <v>16</v>
      </c>
      <c r="N37" s="5">
        <f>B37-[1]a!$S$8</f>
        <v>40</v>
      </c>
      <c r="O37">
        <f t="shared" si="0"/>
        <v>1.1816164231719224</v>
      </c>
    </row>
    <row r="38" spans="1:15" x14ac:dyDescent="0.3">
      <c r="A38" s="5">
        <v>12</v>
      </c>
      <c r="B38" s="7">
        <v>44216</v>
      </c>
      <c r="C38" s="8">
        <f>B38-[1]Blad1!$C$4</f>
        <v>41</v>
      </c>
      <c r="D38" s="5">
        <v>1</v>
      </c>
      <c r="E38" s="5" t="s">
        <v>35</v>
      </c>
      <c r="F38" s="5">
        <v>0.1167</v>
      </c>
      <c r="G38" s="5"/>
      <c r="H38" s="5"/>
      <c r="I38" s="5">
        <f>F38*1.84*[1]Blad1!$C$6/[1]Blad1!$C$5/44</f>
        <v>0.58603755454383066</v>
      </c>
      <c r="J38" s="5">
        <v>1</v>
      </c>
      <c r="K38" s="5">
        <v>1</v>
      </c>
      <c r="L38" s="5">
        <v>1</v>
      </c>
      <c r="M38" s="5" t="s">
        <v>31</v>
      </c>
      <c r="N38" s="5">
        <f>B38-[1]a!$S$8</f>
        <v>40</v>
      </c>
      <c r="O38">
        <f t="shared" si="0"/>
        <v>0.58603755454383066</v>
      </c>
    </row>
    <row r="39" spans="1:15" x14ac:dyDescent="0.3">
      <c r="A39" s="5">
        <v>13</v>
      </c>
      <c r="B39" s="7">
        <v>44216</v>
      </c>
      <c r="C39" s="8">
        <f>B39-[1]Blad1!$C$4</f>
        <v>41</v>
      </c>
      <c r="D39" s="5">
        <v>1</v>
      </c>
      <c r="E39" s="5" t="s">
        <v>36</v>
      </c>
      <c r="F39" s="5">
        <v>0.15609999999999999</v>
      </c>
      <c r="G39" s="5"/>
      <c r="H39" s="5"/>
      <c r="I39" s="5">
        <f>F39*1.84*[1]Blad1!$C$6/[1]Blad1!$C$5/44</f>
        <v>0.78389427818587787</v>
      </c>
      <c r="J39" s="5">
        <v>1</v>
      </c>
      <c r="K39" s="5">
        <v>1</v>
      </c>
      <c r="L39" s="5">
        <v>1</v>
      </c>
      <c r="M39" s="5" t="s">
        <v>31</v>
      </c>
      <c r="N39" s="5">
        <f>B39-[1]a!$S$8</f>
        <v>40</v>
      </c>
      <c r="O39">
        <f t="shared" si="0"/>
        <v>0.78389427818587787</v>
      </c>
    </row>
    <row r="40" spans="1:15" x14ac:dyDescent="0.3">
      <c r="A40" s="5">
        <v>14</v>
      </c>
      <c r="B40" s="7">
        <v>44216</v>
      </c>
      <c r="C40" s="8">
        <f>B40-[1]Blad1!$C$4</f>
        <v>41</v>
      </c>
      <c r="D40" s="5">
        <v>1</v>
      </c>
      <c r="E40" s="5" t="s">
        <v>37</v>
      </c>
      <c r="F40" s="5">
        <v>0.21579999999999999</v>
      </c>
      <c r="G40" s="5"/>
      <c r="H40" s="5"/>
      <c r="I40" s="5">
        <f>F40*1.84*[1]Blad1!$C$6/[1]Blad1!$C$5/44</f>
        <v>1.0836924102018735</v>
      </c>
      <c r="J40" s="5">
        <v>1</v>
      </c>
      <c r="K40" s="5">
        <v>0</v>
      </c>
      <c r="L40" s="5">
        <v>1</v>
      </c>
      <c r="M40" s="5" t="s">
        <v>21</v>
      </c>
      <c r="N40" s="5">
        <f>B40-[1]a!$S$8</f>
        <v>40</v>
      </c>
      <c r="O40">
        <f t="shared" si="0"/>
        <v>1.0836924102018735</v>
      </c>
    </row>
    <row r="41" spans="1:15" x14ac:dyDescent="0.3">
      <c r="A41" s="5">
        <v>15</v>
      </c>
      <c r="B41" s="7">
        <v>44216</v>
      </c>
      <c r="C41" s="8">
        <f>B41-[1]Blad1!$C$4</f>
        <v>41</v>
      </c>
      <c r="D41" s="5">
        <v>1</v>
      </c>
      <c r="E41" s="5" t="s">
        <v>38</v>
      </c>
      <c r="F41" s="5">
        <v>0.34699999999999998</v>
      </c>
      <c r="G41" s="5"/>
      <c r="H41" s="5"/>
      <c r="I41" s="5">
        <f>F41*1.84*[1]Blad1!$C$6/[1]Blad1!$C$5/44</f>
        <v>1.7425452564413815</v>
      </c>
      <c r="J41" s="5">
        <v>1</v>
      </c>
      <c r="K41" s="5">
        <v>1</v>
      </c>
      <c r="L41" s="5">
        <v>1</v>
      </c>
      <c r="M41" s="5" t="s">
        <v>31</v>
      </c>
      <c r="N41" s="5">
        <f>B41-[1]a!$S$8</f>
        <v>40</v>
      </c>
      <c r="O41">
        <f t="shared" si="0"/>
        <v>1.7425452564413815</v>
      </c>
    </row>
    <row r="42" spans="1:15" x14ac:dyDescent="0.3">
      <c r="A42" s="5">
        <v>16</v>
      </c>
      <c r="B42" s="7">
        <v>44216</v>
      </c>
      <c r="C42" s="8">
        <f>B42-[1]Blad1!$C$4</f>
        <v>41</v>
      </c>
      <c r="D42" s="5">
        <v>1</v>
      </c>
      <c r="E42" s="5" t="s">
        <v>39</v>
      </c>
      <c r="F42" s="5">
        <v>0.29170000000000001</v>
      </c>
      <c r="G42" s="5"/>
      <c r="H42" s="5"/>
      <c r="I42" s="5">
        <f>F42*1.84*[1]Blad1!$C$6/[1]Blad1!$C$5/44</f>
        <v>1.4648427991468331</v>
      </c>
      <c r="J42" s="5">
        <v>0</v>
      </c>
      <c r="K42" s="5">
        <v>0</v>
      </c>
      <c r="L42" s="5">
        <v>0</v>
      </c>
      <c r="M42" s="5" t="s">
        <v>18</v>
      </c>
      <c r="N42" s="5">
        <f>B42-[1]a!$S$8</f>
        <v>40</v>
      </c>
      <c r="O42">
        <f t="shared" si="0"/>
        <v>1.4648427991468331</v>
      </c>
    </row>
    <row r="43" spans="1:15" x14ac:dyDescent="0.3">
      <c r="A43" s="5">
        <v>17</v>
      </c>
      <c r="B43" s="7">
        <v>44216</v>
      </c>
      <c r="C43" s="8">
        <f>B43-[1]Blad1!$C$4</f>
        <v>41</v>
      </c>
      <c r="D43" s="5">
        <v>1</v>
      </c>
      <c r="E43" s="5" t="s">
        <v>40</v>
      </c>
      <c r="F43" s="5">
        <v>0.48759999999999998</v>
      </c>
      <c r="G43" s="5"/>
      <c r="H43" s="5"/>
      <c r="I43" s="5">
        <f>F43*1.84*[1]Blad1!$C$6/[1]Blad1!$C$5/44</f>
        <v>2.4486024986767081</v>
      </c>
      <c r="J43" s="5">
        <v>0</v>
      </c>
      <c r="K43" s="5">
        <v>1</v>
      </c>
      <c r="L43" s="5">
        <v>1</v>
      </c>
      <c r="M43" s="5" t="s">
        <v>33</v>
      </c>
      <c r="N43" s="5">
        <f>B43-[1]a!$S$8</f>
        <v>40</v>
      </c>
      <c r="O43">
        <f t="shared" si="0"/>
        <v>2.4486024986767081</v>
      </c>
    </row>
    <row r="44" spans="1:15" x14ac:dyDescent="0.3">
      <c r="A44" s="5">
        <v>18</v>
      </c>
      <c r="B44" s="7">
        <v>44216</v>
      </c>
      <c r="C44" s="8">
        <f>B44-[1]Blad1!$C$4</f>
        <v>41</v>
      </c>
      <c r="D44" s="5">
        <v>1</v>
      </c>
      <c r="E44" s="5" t="s">
        <v>41</v>
      </c>
      <c r="F44" s="5">
        <v>0.34360000000000002</v>
      </c>
      <c r="G44" s="5"/>
      <c r="H44" s="5"/>
      <c r="I44" s="5">
        <f>F44*1.84*[1]Blad1!$C$6/[1]Blad1!$C$5/44</f>
        <v>1.7254713259748087</v>
      </c>
      <c r="J44" s="5">
        <v>0</v>
      </c>
      <c r="K44" s="5">
        <v>1</v>
      </c>
      <c r="L44" s="5">
        <v>1</v>
      </c>
      <c r="M44" s="5" t="s">
        <v>33</v>
      </c>
      <c r="N44" s="5">
        <f>B44-[1]a!$S$8</f>
        <v>40</v>
      </c>
      <c r="O44">
        <f t="shared" si="0"/>
        <v>1.7254713259748087</v>
      </c>
    </row>
    <row r="45" spans="1:15" x14ac:dyDescent="0.3">
      <c r="A45" s="5">
        <v>19</v>
      </c>
      <c r="B45" s="7">
        <v>44216</v>
      </c>
      <c r="C45" s="8">
        <f>B45-[1]Blad1!$C$4</f>
        <v>41</v>
      </c>
      <c r="D45" s="5">
        <v>1</v>
      </c>
      <c r="E45" s="5" t="s">
        <v>42</v>
      </c>
      <c r="F45" s="5">
        <v>0.23230000000000001</v>
      </c>
      <c r="G45" s="5"/>
      <c r="H45" s="5"/>
      <c r="I45" s="5">
        <f>F45*1.84*[1]Blad1!$C$6/[1]Blad1!$C$5/44</f>
        <v>1.1665511904072996</v>
      </c>
      <c r="J45" s="5">
        <v>0</v>
      </c>
      <c r="K45" s="5">
        <v>1</v>
      </c>
      <c r="L45" s="5">
        <v>1</v>
      </c>
      <c r="M45" s="5" t="s">
        <v>33</v>
      </c>
      <c r="N45" s="5">
        <f>B45-[1]a!$S$8</f>
        <v>40</v>
      </c>
      <c r="O45">
        <f t="shared" si="0"/>
        <v>1.1665511904072996</v>
      </c>
    </row>
    <row r="46" spans="1:15" x14ac:dyDescent="0.3">
      <c r="A46" s="5">
        <v>20</v>
      </c>
      <c r="B46" s="7">
        <v>44216</v>
      </c>
      <c r="C46" s="8">
        <f>B46-[1]Blad1!$C$4</f>
        <v>41</v>
      </c>
      <c r="D46" s="5">
        <v>1</v>
      </c>
      <c r="E46" s="5" t="s">
        <v>43</v>
      </c>
      <c r="F46" s="5">
        <v>0.25629999999999997</v>
      </c>
      <c r="G46" s="5"/>
      <c r="H46" s="5"/>
      <c r="I46" s="5">
        <f>F46*1.84*[1]Blad1!$C$6/[1]Blad1!$C$5/44</f>
        <v>1.2870730525242826</v>
      </c>
      <c r="J46" s="5">
        <v>1</v>
      </c>
      <c r="K46" s="5">
        <v>0</v>
      </c>
      <c r="L46" s="5">
        <v>1</v>
      </c>
      <c r="M46" s="5" t="s">
        <v>21</v>
      </c>
      <c r="N46" s="5">
        <f>B46-[1]a!$S$8</f>
        <v>40</v>
      </c>
      <c r="O46">
        <f t="shared" si="0"/>
        <v>1.2870730525242826</v>
      </c>
    </row>
    <row r="47" spans="1:15" x14ac:dyDescent="0.3">
      <c r="A47" s="5">
        <v>21</v>
      </c>
      <c r="B47" s="7">
        <v>44216</v>
      </c>
      <c r="C47" s="8">
        <f>B47-[1]Blad1!$C$4</f>
        <v>41</v>
      </c>
      <c r="D47" s="5">
        <v>1</v>
      </c>
      <c r="E47" s="5" t="s">
        <v>44</v>
      </c>
      <c r="F47" s="5">
        <v>6.2199999999999998E-2</v>
      </c>
      <c r="G47" s="5"/>
      <c r="H47" s="5"/>
      <c r="I47" s="5">
        <f>F47*1.84*[1]Blad1!$C$6/[1]Blad1!$C$5/44</f>
        <v>0.31235249265318132</v>
      </c>
      <c r="J47" s="5">
        <v>1</v>
      </c>
      <c r="K47" s="5">
        <v>0</v>
      </c>
      <c r="L47" s="5">
        <v>0</v>
      </c>
      <c r="M47" s="5" t="s">
        <v>25</v>
      </c>
      <c r="N47" s="5">
        <f>B47-[1]a!$S$8</f>
        <v>40</v>
      </c>
      <c r="O47">
        <f t="shared" si="0"/>
        <v>0.31235249265318132</v>
      </c>
    </row>
    <row r="48" spans="1:15" x14ac:dyDescent="0.3">
      <c r="A48" s="5">
        <v>22</v>
      </c>
      <c r="B48" s="7">
        <v>44216</v>
      </c>
      <c r="C48" s="8">
        <f>B48-[1]Blad1!$C$4</f>
        <v>41</v>
      </c>
      <c r="D48" s="5">
        <v>1</v>
      </c>
      <c r="E48" s="5" t="s">
        <v>45</v>
      </c>
      <c r="F48" s="5">
        <v>0.32900000000000001</v>
      </c>
      <c r="G48" s="5"/>
      <c r="H48" s="5"/>
      <c r="I48" s="5">
        <f>F48*1.84*[1]Blad1!$C$6/[1]Blad1!$C$5/44</f>
        <v>1.6521538598536443</v>
      </c>
      <c r="J48" s="5">
        <v>1</v>
      </c>
      <c r="K48" s="5">
        <v>1</v>
      </c>
      <c r="L48" s="5">
        <v>0</v>
      </c>
      <c r="M48" s="5" t="s">
        <v>16</v>
      </c>
      <c r="N48" s="5">
        <f>B48-[1]a!$S$8</f>
        <v>40</v>
      </c>
      <c r="O48">
        <f t="shared" si="0"/>
        <v>1.6521538598536443</v>
      </c>
    </row>
    <row r="49" spans="1:15" x14ac:dyDescent="0.3">
      <c r="A49" s="5">
        <v>23</v>
      </c>
      <c r="B49" s="7">
        <v>44216</v>
      </c>
      <c r="C49" s="8">
        <f>B49-[1]Blad1!$C$4</f>
        <v>41</v>
      </c>
      <c r="D49" s="5">
        <v>1</v>
      </c>
      <c r="E49" s="5" t="s">
        <v>46</v>
      </c>
      <c r="F49" s="5">
        <v>0.2258</v>
      </c>
      <c r="G49" s="5"/>
      <c r="H49" s="5"/>
      <c r="I49" s="5">
        <f>F49*1.84*[1]Blad1!$C$6/[1]Blad1!$C$5/44</f>
        <v>1.1339098527506164</v>
      </c>
      <c r="J49" s="5">
        <v>1</v>
      </c>
      <c r="K49" s="5">
        <v>1</v>
      </c>
      <c r="L49" s="5">
        <v>1</v>
      </c>
      <c r="M49" s="5" t="s">
        <v>31</v>
      </c>
      <c r="N49" s="5">
        <f>B49-[1]a!$S$8</f>
        <v>40</v>
      </c>
      <c r="O49">
        <f t="shared" si="0"/>
        <v>1.1339098527506164</v>
      </c>
    </row>
    <row r="50" spans="1:15" x14ac:dyDescent="0.3">
      <c r="A50" s="5">
        <v>24</v>
      </c>
      <c r="B50" s="7">
        <v>44216</v>
      </c>
      <c r="C50" s="8">
        <f>B50-[1]Blad1!$C$4</f>
        <v>41</v>
      </c>
      <c r="D50" s="5">
        <v>1</v>
      </c>
      <c r="E50" s="5" t="s">
        <v>47</v>
      </c>
      <c r="F50" s="5">
        <v>0.36130000000000001</v>
      </c>
      <c r="G50" s="5"/>
      <c r="H50" s="5"/>
      <c r="I50" s="5">
        <f>F50*1.84*[1]Blad1!$C$6/[1]Blad1!$C$5/44</f>
        <v>1.8143561992860839</v>
      </c>
      <c r="J50" s="5">
        <v>1</v>
      </c>
      <c r="K50" s="5">
        <v>1</v>
      </c>
      <c r="L50" s="5">
        <v>0</v>
      </c>
      <c r="M50" s="5" t="s">
        <v>16</v>
      </c>
      <c r="N50" s="5">
        <f>B50-[1]a!$S$8</f>
        <v>40</v>
      </c>
      <c r="O50">
        <f t="shared" si="0"/>
        <v>1.8143561992860839</v>
      </c>
    </row>
    <row r="51" spans="1:15" x14ac:dyDescent="0.3">
      <c r="A51" s="5">
        <v>25</v>
      </c>
      <c r="B51" s="7">
        <v>44216</v>
      </c>
      <c r="C51" s="8">
        <f>B51-[1]Blad1!$C$4</f>
        <v>41</v>
      </c>
      <c r="D51" s="5">
        <v>1</v>
      </c>
      <c r="E51" s="5" t="s">
        <v>48</v>
      </c>
      <c r="F51" s="5">
        <v>4.3099999999999999E-2</v>
      </c>
      <c r="G51" s="5"/>
      <c r="H51" s="5"/>
      <c r="I51" s="5">
        <f>F51*1.84*[1]Blad1!$C$6/[1]Blad1!$C$5/44</f>
        <v>0.21643717738508225</v>
      </c>
      <c r="J51" s="5">
        <v>1</v>
      </c>
      <c r="K51" s="5">
        <v>0</v>
      </c>
      <c r="L51" s="5">
        <v>0</v>
      </c>
      <c r="M51" s="5" t="s">
        <v>25</v>
      </c>
      <c r="N51" s="5">
        <f>B51-[1]a!$S$8</f>
        <v>40</v>
      </c>
      <c r="O51">
        <f t="shared" si="0"/>
        <v>0.21643717738508225</v>
      </c>
    </row>
    <row r="52" spans="1:15" x14ac:dyDescent="0.3">
      <c r="A52" s="5">
        <v>26</v>
      </c>
      <c r="B52" s="7">
        <v>44216</v>
      </c>
      <c r="C52" s="8">
        <f>B52-[1]Blad1!$C$4</f>
        <v>41</v>
      </c>
      <c r="D52" s="5">
        <v>1</v>
      </c>
      <c r="E52" s="5" t="s">
        <v>28</v>
      </c>
      <c r="F52" s="5">
        <v>8.2900000000000001E-2</v>
      </c>
      <c r="G52" s="5"/>
      <c r="H52" s="5"/>
      <c r="I52" s="5">
        <f>F52*1.84*[1]Blad1!$C$6/[1]Blad1!$C$5/44</f>
        <v>0.41630259872907938</v>
      </c>
      <c r="J52" s="5">
        <v>1</v>
      </c>
      <c r="K52" s="5">
        <v>0</v>
      </c>
      <c r="L52" s="5">
        <v>0</v>
      </c>
      <c r="M52" s="5" t="s">
        <v>25</v>
      </c>
      <c r="N52" s="5">
        <f>B52-[1]a!$S$8</f>
        <v>40</v>
      </c>
      <c r="O52">
        <f t="shared" si="0"/>
        <v>0.41630259872907938</v>
      </c>
    </row>
    <row r="53" spans="1:15" x14ac:dyDescent="0.3">
      <c r="A53" s="5">
        <v>27</v>
      </c>
      <c r="B53" s="7">
        <v>44216</v>
      </c>
      <c r="C53" s="8">
        <f>B53-[1]Blad1!$C$4</f>
        <v>41</v>
      </c>
      <c r="D53" s="5">
        <v>1</v>
      </c>
      <c r="E53" s="5" t="s">
        <v>19</v>
      </c>
      <c r="F53" s="5">
        <v>0.107</v>
      </c>
      <c r="G53" s="5"/>
      <c r="H53" s="5"/>
      <c r="I53" s="5">
        <f>F53*1.84*[1]Blad1!$C$6/[1]Blad1!$C$5/44</f>
        <v>0.53732663527154989</v>
      </c>
      <c r="J53" s="5">
        <v>0</v>
      </c>
      <c r="K53" s="5">
        <v>0</v>
      </c>
      <c r="L53" s="5">
        <v>0</v>
      </c>
      <c r="M53" s="5" t="s">
        <v>18</v>
      </c>
      <c r="N53" s="5">
        <f>B53-[1]a!$S$8</f>
        <v>40</v>
      </c>
      <c r="O53">
        <f t="shared" si="0"/>
        <v>0.53732663527154989</v>
      </c>
    </row>
    <row r="54" spans="1:15" x14ac:dyDescent="0.3">
      <c r="A54" s="5">
        <v>28</v>
      </c>
      <c r="B54" s="7">
        <v>44216</v>
      </c>
      <c r="C54" s="8">
        <f>B54-[1]Blad1!$C$4</f>
        <v>41</v>
      </c>
      <c r="D54" s="5">
        <v>1</v>
      </c>
      <c r="E54" s="5" t="s">
        <v>20</v>
      </c>
      <c r="F54" s="5">
        <v>0.17560000000000001</v>
      </c>
      <c r="G54" s="5"/>
      <c r="H54" s="5"/>
      <c r="I54" s="5">
        <f>F54*1.84*[1]Blad1!$C$6/[1]Blad1!$C$5/44</f>
        <v>0.8818182911559268</v>
      </c>
      <c r="J54" s="5">
        <v>1</v>
      </c>
      <c r="K54" s="5">
        <v>0</v>
      </c>
      <c r="L54" s="5">
        <v>1</v>
      </c>
      <c r="M54" s="5" t="s">
        <v>21</v>
      </c>
      <c r="N54" s="5">
        <f>B54-[1]a!$S$8</f>
        <v>40</v>
      </c>
      <c r="O54">
        <f t="shared" si="0"/>
        <v>0.8818182911559268</v>
      </c>
    </row>
    <row r="55" spans="1:15" x14ac:dyDescent="0.3">
      <c r="A55" s="5">
        <v>29</v>
      </c>
      <c r="B55" s="7">
        <v>44216</v>
      </c>
      <c r="C55" s="8">
        <f>B55-[1]Blad1!$C$4</f>
        <v>41</v>
      </c>
      <c r="D55" s="5">
        <v>1</v>
      </c>
      <c r="E55" s="5" t="s">
        <v>22</v>
      </c>
      <c r="F55" s="5">
        <v>5.9999999999999995E-4</v>
      </c>
      <c r="G55" s="5"/>
      <c r="H55" s="5"/>
      <c r="I55" s="5">
        <f>F55*1.84*[1]Blad1!$C$6/[1]Blad1!$C$5/44</f>
        <v>3.0130465529245791E-3</v>
      </c>
      <c r="J55" s="5">
        <v>0</v>
      </c>
      <c r="K55" s="5">
        <v>0</v>
      </c>
      <c r="L55" s="5">
        <v>0</v>
      </c>
      <c r="M55" s="5" t="s">
        <v>18</v>
      </c>
      <c r="N55" s="5">
        <f>B55-[1]a!$S$8</f>
        <v>40</v>
      </c>
      <c r="O55">
        <f t="shared" si="0"/>
        <v>3.0130465529245791E-3</v>
      </c>
    </row>
    <row r="56" spans="1:15" x14ac:dyDescent="0.3">
      <c r="A56" s="5">
        <v>30</v>
      </c>
      <c r="B56" s="7">
        <v>44216</v>
      </c>
      <c r="C56" s="8">
        <f>B56-[1]Blad1!$C$4</f>
        <v>41</v>
      </c>
      <c r="D56" s="5">
        <v>1</v>
      </c>
      <c r="E56" s="5" t="s">
        <v>23</v>
      </c>
      <c r="F56" s="5">
        <v>8.2000000000000007E-3</v>
      </c>
      <c r="G56" s="5"/>
      <c r="H56" s="5"/>
      <c r="I56" s="5">
        <f>F56*1.84*[1]Blad1!$C$6/[1]Blad1!$C$5/44</f>
        <v>4.1178302889969251E-2</v>
      </c>
      <c r="J56" s="5">
        <v>1</v>
      </c>
      <c r="K56" s="5">
        <v>0</v>
      </c>
      <c r="L56" s="5">
        <v>1</v>
      </c>
      <c r="M56" s="5" t="s">
        <v>21</v>
      </c>
      <c r="N56" s="5">
        <f>B56-[1]a!$S$8</f>
        <v>40</v>
      </c>
      <c r="O56">
        <f t="shared" si="0"/>
        <v>4.1178302889969251E-2</v>
      </c>
    </row>
    <row r="57" spans="1:15" x14ac:dyDescent="0.3">
      <c r="A57" s="5">
        <v>31</v>
      </c>
      <c r="B57" s="7">
        <v>44216</v>
      </c>
      <c r="C57" s="8">
        <f>B57-[1]Blad1!$C$4</f>
        <v>41</v>
      </c>
      <c r="D57" s="5">
        <v>1</v>
      </c>
      <c r="E57" s="5" t="s">
        <v>24</v>
      </c>
      <c r="F57" s="5">
        <v>5.0200000000000002E-2</v>
      </c>
      <c r="G57" s="5"/>
      <c r="H57" s="5"/>
      <c r="I57" s="5">
        <f>F57*1.84*[1]Blad1!$C$6/[1]Blad1!$C$5/44</f>
        <v>0.25209156159468976</v>
      </c>
      <c r="J57" s="5">
        <v>1</v>
      </c>
      <c r="K57" s="5">
        <v>0</v>
      </c>
      <c r="L57" s="5">
        <v>0</v>
      </c>
      <c r="M57" s="5" t="s">
        <v>25</v>
      </c>
      <c r="N57" s="5">
        <f>B57-[1]a!$S$8</f>
        <v>40</v>
      </c>
      <c r="O57">
        <f t="shared" si="0"/>
        <v>0.25209156159468976</v>
      </c>
    </row>
    <row r="58" spans="1:15" x14ac:dyDescent="0.3">
      <c r="A58" s="5">
        <v>1</v>
      </c>
      <c r="B58" s="7">
        <v>44224</v>
      </c>
      <c r="C58" s="8">
        <f>B58-[1]Blad1!$C$4</f>
        <v>49</v>
      </c>
      <c r="D58" s="5">
        <v>0</v>
      </c>
      <c r="E58" s="5" t="s">
        <v>15</v>
      </c>
      <c r="F58" s="5">
        <v>4.2270000000000002E-2</v>
      </c>
      <c r="G58" s="5"/>
      <c r="H58" s="5"/>
      <c r="I58" s="5">
        <f>F58*1.84*[1]Blad1!$C$6/[1]Blad1!$C$5/44</f>
        <v>0.21226912965353659</v>
      </c>
      <c r="J58" s="5">
        <v>1</v>
      </c>
      <c r="K58" s="5">
        <v>1</v>
      </c>
      <c r="L58" s="5">
        <v>0</v>
      </c>
      <c r="M58" s="5" t="s">
        <v>16</v>
      </c>
      <c r="N58" s="5">
        <f>B58-[1]a!$S$8</f>
        <v>48</v>
      </c>
      <c r="O58">
        <f t="shared" si="0"/>
        <v>0.21226912965353659</v>
      </c>
    </row>
    <row r="59" spans="1:15" x14ac:dyDescent="0.3">
      <c r="A59" s="5">
        <v>2</v>
      </c>
      <c r="B59" s="7">
        <v>44224</v>
      </c>
      <c r="C59" s="8">
        <f>B59-[1]Blad1!$C$4</f>
        <v>49</v>
      </c>
      <c r="D59" s="5">
        <v>0</v>
      </c>
      <c r="E59" s="5" t="s">
        <v>17</v>
      </c>
      <c r="F59" s="5">
        <v>0.38385000000000002</v>
      </c>
      <c r="G59" s="5"/>
      <c r="H59" s="5"/>
      <c r="I59" s="5">
        <f>F59*1.84*[1]Blad1!$C$6/[1]Blad1!$C$5/44</f>
        <v>1.9275965322334991</v>
      </c>
      <c r="J59" s="5">
        <v>0</v>
      </c>
      <c r="K59" s="5">
        <v>0</v>
      </c>
      <c r="L59" s="5">
        <v>0</v>
      </c>
      <c r="M59" s="5" t="s">
        <v>18</v>
      </c>
      <c r="N59" s="5">
        <f>B59-[1]a!$S$8</f>
        <v>48</v>
      </c>
      <c r="O59">
        <f t="shared" si="0"/>
        <v>1.9275965322334991</v>
      </c>
    </row>
    <row r="60" spans="1:15" x14ac:dyDescent="0.3">
      <c r="A60" s="5">
        <v>3</v>
      </c>
      <c r="B60" s="7">
        <v>44224</v>
      </c>
      <c r="C60" s="8">
        <f>B60-[1]Blad1!$C$4</f>
        <v>49</v>
      </c>
      <c r="D60" s="5">
        <v>0</v>
      </c>
      <c r="E60" s="5" t="s">
        <v>19</v>
      </c>
      <c r="F60" s="5">
        <v>0.47585</v>
      </c>
      <c r="G60" s="5"/>
      <c r="H60" s="5"/>
      <c r="I60" s="5">
        <f>F60*1.84*[1]Blad1!$C$6/[1]Blad1!$C$5/44</f>
        <v>2.3895970036819345</v>
      </c>
      <c r="J60" s="5">
        <v>0</v>
      </c>
      <c r="K60" s="5">
        <v>0</v>
      </c>
      <c r="L60" s="5">
        <v>0</v>
      </c>
      <c r="M60" s="5" t="s">
        <v>18</v>
      </c>
      <c r="N60" s="5">
        <f>B60-[1]a!$S$8</f>
        <v>48</v>
      </c>
      <c r="O60">
        <f t="shared" si="0"/>
        <v>2.3895970036819345</v>
      </c>
    </row>
    <row r="61" spans="1:15" x14ac:dyDescent="0.3">
      <c r="A61" s="5">
        <v>4</v>
      </c>
      <c r="B61" s="7">
        <v>44224</v>
      </c>
      <c r="C61" s="8">
        <f>B61-[1]Blad1!$C$4</f>
        <v>49</v>
      </c>
      <c r="D61" s="5">
        <v>0</v>
      </c>
      <c r="E61" s="5" t="s">
        <v>20</v>
      </c>
      <c r="F61" s="5">
        <v>0.38469999999999999</v>
      </c>
      <c r="G61" s="5"/>
      <c r="H61" s="5"/>
      <c r="I61" s="5">
        <f>F61*1.84*[1]Blad1!$C$6/[1]Blad1!$C$5/44</f>
        <v>1.9318650148501426</v>
      </c>
      <c r="J61" s="5">
        <v>1</v>
      </c>
      <c r="K61" s="5">
        <v>0</v>
      </c>
      <c r="L61" s="5">
        <v>1</v>
      </c>
      <c r="M61" s="5" t="s">
        <v>21</v>
      </c>
      <c r="N61" s="5">
        <f>B61-[1]a!$S$8</f>
        <v>48</v>
      </c>
      <c r="O61">
        <f t="shared" si="0"/>
        <v>1.9318650148501426</v>
      </c>
    </row>
    <row r="62" spans="1:15" x14ac:dyDescent="0.3">
      <c r="A62" s="5">
        <v>5</v>
      </c>
      <c r="B62" s="7">
        <v>44224</v>
      </c>
      <c r="C62" s="8">
        <f>B62-[1]Blad1!$C$4</f>
        <v>49</v>
      </c>
      <c r="D62" s="5">
        <v>0</v>
      </c>
      <c r="E62" s="5" t="s">
        <v>22</v>
      </c>
      <c r="F62" s="5">
        <v>0.25390000000000001</v>
      </c>
      <c r="G62" s="5"/>
      <c r="H62" s="5"/>
      <c r="I62" s="5">
        <f>F62*1.84*[1]Blad1!$C$6/[1]Blad1!$C$5/44</f>
        <v>1.2750208663125844</v>
      </c>
      <c r="J62" s="5">
        <v>0</v>
      </c>
      <c r="K62" s="5">
        <v>0</v>
      </c>
      <c r="L62" s="5">
        <v>0</v>
      </c>
      <c r="M62" s="5" t="s">
        <v>18</v>
      </c>
      <c r="N62" s="5">
        <f>B62-[1]a!$S$8</f>
        <v>48</v>
      </c>
      <c r="O62">
        <f t="shared" si="0"/>
        <v>1.2750208663125844</v>
      </c>
    </row>
    <row r="63" spans="1:15" x14ac:dyDescent="0.3">
      <c r="A63" s="5">
        <v>6</v>
      </c>
      <c r="B63" s="7">
        <v>44224</v>
      </c>
      <c r="C63" s="8">
        <f>B63-[1]Blad1!$C$4</f>
        <v>49</v>
      </c>
      <c r="D63" s="5">
        <v>0</v>
      </c>
      <c r="E63" s="5" t="s">
        <v>23</v>
      </c>
      <c r="F63" s="5">
        <v>0.11749999999999999</v>
      </c>
      <c r="G63" s="5"/>
      <c r="H63" s="5"/>
      <c r="I63" s="5">
        <f>F63*1.84*[1]Blad1!$C$6/[1]Blad1!$C$5/44</f>
        <v>0.59005494994773</v>
      </c>
      <c r="J63" s="5">
        <v>1</v>
      </c>
      <c r="K63" s="5">
        <v>0</v>
      </c>
      <c r="L63" s="5">
        <v>1</v>
      </c>
      <c r="M63" s="5" t="s">
        <v>21</v>
      </c>
      <c r="N63" s="5">
        <f>B63-[1]a!$S$8</f>
        <v>48</v>
      </c>
      <c r="O63">
        <f t="shared" si="0"/>
        <v>0.59005494994773</v>
      </c>
    </row>
    <row r="64" spans="1:15" x14ac:dyDescent="0.3">
      <c r="A64" s="5">
        <v>7</v>
      </c>
      <c r="B64" s="7">
        <v>44224</v>
      </c>
      <c r="C64" s="8">
        <f>B64-[1]Blad1!$C$4</f>
        <v>49</v>
      </c>
      <c r="D64" s="5">
        <v>0</v>
      </c>
      <c r="E64" s="5" t="s">
        <v>24</v>
      </c>
      <c r="F64" s="5">
        <v>0.1087</v>
      </c>
      <c r="G64" s="5"/>
      <c r="H64" s="5"/>
      <c r="I64" s="5">
        <f>F64*1.84*[1]Blad1!$C$6/[1]Blad1!$C$5/44</f>
        <v>0.54586360050483629</v>
      </c>
      <c r="J64" s="5">
        <v>1</v>
      </c>
      <c r="K64" s="5">
        <v>0</v>
      </c>
      <c r="L64" s="5">
        <v>0</v>
      </c>
      <c r="M64" s="5" t="s">
        <v>25</v>
      </c>
      <c r="N64" s="5">
        <f>B64-[1]a!$S$8</f>
        <v>48</v>
      </c>
      <c r="O64">
        <f t="shared" si="0"/>
        <v>0.54586360050483629</v>
      </c>
    </row>
    <row r="65" spans="1:15" x14ac:dyDescent="0.3">
      <c r="A65" s="5">
        <v>8</v>
      </c>
      <c r="B65" s="7">
        <v>44224</v>
      </c>
      <c r="C65" s="8">
        <f>B65-[1]Blad1!$C$4</f>
        <v>49</v>
      </c>
      <c r="D65" s="5">
        <v>0</v>
      </c>
      <c r="E65" s="5" t="s">
        <v>26</v>
      </c>
      <c r="F65" s="5">
        <v>0.58379999999999999</v>
      </c>
      <c r="G65" s="5"/>
      <c r="H65" s="5"/>
      <c r="I65" s="5">
        <f>F65*1.84*[1]Blad1!$C$6/[1]Blad1!$C$5/44</f>
        <v>2.9316942959956154</v>
      </c>
      <c r="J65" s="5">
        <v>1</v>
      </c>
      <c r="K65" s="5">
        <v>0</v>
      </c>
      <c r="L65" s="5">
        <v>1</v>
      </c>
      <c r="M65" s="5" t="s">
        <v>21</v>
      </c>
      <c r="N65" s="5">
        <f>B65-[1]a!$S$8</f>
        <v>48</v>
      </c>
      <c r="O65">
        <f t="shared" si="0"/>
        <v>2.9316942959956154</v>
      </c>
    </row>
    <row r="66" spans="1:15" x14ac:dyDescent="0.3">
      <c r="A66" s="5">
        <v>9</v>
      </c>
      <c r="B66" s="7">
        <v>44224</v>
      </c>
      <c r="C66" s="8">
        <f>B66-[1]Blad1!$C$4</f>
        <v>49</v>
      </c>
      <c r="D66" s="5">
        <v>0</v>
      </c>
      <c r="E66" s="5" t="s">
        <v>27</v>
      </c>
      <c r="F66" s="5">
        <v>0.24080000000000001</v>
      </c>
      <c r="G66" s="5"/>
      <c r="H66" s="5"/>
      <c r="I66" s="5">
        <f>F66*1.84*[1]Blad1!$C$6/[1]Blad1!$C$5/44</f>
        <v>1.209236016573731</v>
      </c>
      <c r="J66" s="5">
        <v>1</v>
      </c>
      <c r="K66" s="5">
        <v>0</v>
      </c>
      <c r="L66" s="5">
        <v>0</v>
      </c>
      <c r="M66" s="5" t="s">
        <v>25</v>
      </c>
      <c r="N66" s="5">
        <f>B66-[1]a!$S$8</f>
        <v>48</v>
      </c>
      <c r="O66">
        <f t="shared" si="0"/>
        <v>1.209236016573731</v>
      </c>
    </row>
    <row r="67" spans="1:15" x14ac:dyDescent="0.3">
      <c r="A67" s="5">
        <v>10</v>
      </c>
      <c r="B67" s="7">
        <v>44224</v>
      </c>
      <c r="C67" s="8">
        <f>B67-[1]Blad1!$C$4</f>
        <v>49</v>
      </c>
      <c r="D67" s="5">
        <v>0</v>
      </c>
      <c r="E67" s="5" t="s">
        <v>28</v>
      </c>
      <c r="F67" s="5">
        <v>0.28894999999999998</v>
      </c>
      <c r="G67" s="5"/>
      <c r="H67" s="5"/>
      <c r="I67" s="5">
        <f>F67*1.84*[1]Blad1!$C$6/[1]Blad1!$C$5/44</f>
        <v>1.4510330024459284</v>
      </c>
      <c r="J67" s="5">
        <v>1</v>
      </c>
      <c r="K67" s="5">
        <v>0</v>
      </c>
      <c r="L67" s="5">
        <v>0</v>
      </c>
      <c r="M67" s="5" t="s">
        <v>25</v>
      </c>
      <c r="N67" s="5">
        <f>B67-[1]a!$S$8</f>
        <v>48</v>
      </c>
      <c r="O67">
        <f t="shared" ref="O67:O130" si="1">I67</f>
        <v>1.4510330024459284</v>
      </c>
    </row>
    <row r="68" spans="1:15" x14ac:dyDescent="0.3">
      <c r="A68" s="5">
        <v>11</v>
      </c>
      <c r="B68" s="7">
        <v>44224</v>
      </c>
      <c r="C68" s="8">
        <f>B68-[1]Blad1!$C$4</f>
        <v>49</v>
      </c>
      <c r="D68" s="5">
        <v>0</v>
      </c>
      <c r="E68" s="5" t="s">
        <v>29</v>
      </c>
      <c r="F68" s="5">
        <v>0.74309999999999998</v>
      </c>
      <c r="G68" s="5"/>
      <c r="H68" s="5"/>
      <c r="I68" s="5">
        <f>F68*1.84*[1]Blad1!$C$6/[1]Blad1!$C$5/44</f>
        <v>3.7316581557970916</v>
      </c>
      <c r="J68" s="5">
        <v>1</v>
      </c>
      <c r="K68" s="5">
        <v>1</v>
      </c>
      <c r="L68" s="5">
        <v>0</v>
      </c>
      <c r="M68" s="5" t="s">
        <v>16</v>
      </c>
      <c r="N68" s="5">
        <f>B68-[1]a!$S$8</f>
        <v>48</v>
      </c>
      <c r="O68">
        <f t="shared" si="1"/>
        <v>3.7316581557970916</v>
      </c>
    </row>
    <row r="69" spans="1:15" x14ac:dyDescent="0.3">
      <c r="A69" s="5">
        <v>12</v>
      </c>
      <c r="B69" s="7">
        <v>44224</v>
      </c>
      <c r="C69" s="8">
        <f>B69-[1]Blad1!$C$4</f>
        <v>49</v>
      </c>
      <c r="D69" s="5">
        <v>0</v>
      </c>
      <c r="E69" s="5" t="s">
        <v>30</v>
      </c>
      <c r="F69" s="5">
        <v>0.67630000000000001</v>
      </c>
      <c r="G69" s="5"/>
      <c r="H69" s="5"/>
      <c r="I69" s="5">
        <f>F69*1.84*[1]Blad1!$C$6/[1]Blad1!$C$5/44</f>
        <v>3.3962056395714884</v>
      </c>
      <c r="J69" s="5">
        <v>1</v>
      </c>
      <c r="K69" s="5">
        <v>1</v>
      </c>
      <c r="L69" s="5">
        <v>1</v>
      </c>
      <c r="M69" s="5" t="s">
        <v>31</v>
      </c>
      <c r="N69" s="5">
        <f>B69-[1]a!$S$8</f>
        <v>48</v>
      </c>
      <c r="O69">
        <f t="shared" si="1"/>
        <v>3.3962056395714884</v>
      </c>
    </row>
    <row r="70" spans="1:15" x14ac:dyDescent="0.3">
      <c r="A70" s="5">
        <v>13</v>
      </c>
      <c r="B70" s="7">
        <v>44224</v>
      </c>
      <c r="C70" s="8">
        <f>B70-[1]Blad1!$C$4</f>
        <v>49</v>
      </c>
      <c r="D70" s="5">
        <v>0</v>
      </c>
      <c r="E70" s="5" t="s">
        <v>32</v>
      </c>
      <c r="F70" s="5">
        <v>0.9466</v>
      </c>
      <c r="G70" s="5"/>
      <c r="H70" s="5"/>
      <c r="I70" s="5">
        <f>F70*1.84*[1]Blad1!$C$6/[1]Blad1!$C$5/44</f>
        <v>4.7535831116640104</v>
      </c>
      <c r="J70" s="5">
        <v>0</v>
      </c>
      <c r="K70" s="5">
        <v>1</v>
      </c>
      <c r="L70" s="5">
        <v>1</v>
      </c>
      <c r="M70" s="5" t="s">
        <v>33</v>
      </c>
      <c r="N70" s="5">
        <f>B70-[1]a!$S$8</f>
        <v>48</v>
      </c>
      <c r="O70">
        <f t="shared" si="1"/>
        <v>4.7535831116640104</v>
      </c>
    </row>
    <row r="71" spans="1:15" x14ac:dyDescent="0.3">
      <c r="A71" s="5">
        <v>14</v>
      </c>
      <c r="B71" s="7">
        <v>44224</v>
      </c>
      <c r="C71" s="8">
        <f>B71-[1]Blad1!$C$4</f>
        <v>49</v>
      </c>
      <c r="D71" s="5">
        <v>0</v>
      </c>
      <c r="E71" s="5" t="s">
        <v>34</v>
      </c>
      <c r="F71" s="5">
        <v>0.31440000000000001</v>
      </c>
      <c r="G71" s="5"/>
      <c r="H71" s="5"/>
      <c r="I71" s="5">
        <f>F71*1.84*[1]Blad1!$C$6/[1]Blad1!$C$5/44</f>
        <v>1.5788363937324794</v>
      </c>
      <c r="J71" s="5">
        <v>1</v>
      </c>
      <c r="K71" s="5">
        <v>1</v>
      </c>
      <c r="L71" s="5">
        <v>0</v>
      </c>
      <c r="M71" s="5" t="s">
        <v>16</v>
      </c>
      <c r="N71" s="5">
        <f>B71-[1]a!$S$8</f>
        <v>48</v>
      </c>
      <c r="O71">
        <f t="shared" si="1"/>
        <v>1.5788363937324794</v>
      </c>
    </row>
    <row r="72" spans="1:15" x14ac:dyDescent="0.3">
      <c r="A72" s="5">
        <v>15</v>
      </c>
      <c r="B72" s="7">
        <v>44224</v>
      </c>
      <c r="C72" s="8">
        <f>B72-[1]Blad1!$C$4</f>
        <v>49</v>
      </c>
      <c r="D72" s="5">
        <v>0</v>
      </c>
      <c r="E72" s="5" t="s">
        <v>35</v>
      </c>
      <c r="F72" s="5">
        <v>0.2361</v>
      </c>
      <c r="G72" s="5"/>
      <c r="H72" s="5"/>
      <c r="I72" s="5">
        <f>F72*1.84*[1]Blad1!$C$6/[1]Blad1!$C$5/44</f>
        <v>1.185633818575822</v>
      </c>
      <c r="J72" s="5">
        <v>1</v>
      </c>
      <c r="K72" s="5">
        <v>1</v>
      </c>
      <c r="L72" s="5">
        <v>1</v>
      </c>
      <c r="M72" s="5" t="s">
        <v>31</v>
      </c>
      <c r="N72" s="5">
        <f>B72-[1]a!$S$8</f>
        <v>48</v>
      </c>
      <c r="O72">
        <f t="shared" si="1"/>
        <v>1.185633818575822</v>
      </c>
    </row>
    <row r="73" spans="1:15" x14ac:dyDescent="0.3">
      <c r="A73" s="5">
        <v>16</v>
      </c>
      <c r="B73" s="7">
        <v>44224</v>
      </c>
      <c r="C73" s="8">
        <f>B73-[1]Blad1!$C$4</f>
        <v>49</v>
      </c>
      <c r="D73" s="5">
        <v>0</v>
      </c>
      <c r="E73" s="5" t="s">
        <v>36</v>
      </c>
      <c r="F73" s="5">
        <v>0.40329999999999999</v>
      </c>
      <c r="G73" s="5"/>
      <c r="H73" s="5"/>
      <c r="I73" s="5">
        <f>F73*1.84*[1]Blad1!$C$6/[1]Blad1!$C$5/44</f>
        <v>2.0252694579908046</v>
      </c>
      <c r="J73" s="5">
        <v>1</v>
      </c>
      <c r="K73" s="5">
        <v>1</v>
      </c>
      <c r="L73" s="5">
        <v>1</v>
      </c>
      <c r="M73" s="5" t="s">
        <v>31</v>
      </c>
      <c r="N73" s="5">
        <f>B73-[1]a!$S$8</f>
        <v>48</v>
      </c>
      <c r="O73">
        <f t="shared" si="1"/>
        <v>2.0252694579908046</v>
      </c>
    </row>
    <row r="74" spans="1:15" x14ac:dyDescent="0.3">
      <c r="A74" s="5">
        <v>17</v>
      </c>
      <c r="B74" s="7">
        <v>44224</v>
      </c>
      <c r="C74" s="8">
        <f>B74-[1]Blad1!$C$4</f>
        <v>49</v>
      </c>
      <c r="D74" s="5">
        <v>0</v>
      </c>
      <c r="E74" s="5" t="s">
        <v>37</v>
      </c>
      <c r="F74" s="5">
        <v>0.64939999999999998</v>
      </c>
      <c r="G74" s="5"/>
      <c r="H74" s="5"/>
      <c r="I74" s="5">
        <f>F74*1.84*[1]Blad1!$C$6/[1]Blad1!$C$5/44</f>
        <v>3.2611207191153686</v>
      </c>
      <c r="J74" s="5">
        <v>1</v>
      </c>
      <c r="K74" s="5">
        <v>0</v>
      </c>
      <c r="L74" s="5">
        <v>1</v>
      </c>
      <c r="M74" s="5" t="s">
        <v>21</v>
      </c>
      <c r="N74" s="5">
        <f>B74-[1]a!$S$8</f>
        <v>48</v>
      </c>
      <c r="O74">
        <f t="shared" si="1"/>
        <v>3.2611207191153686</v>
      </c>
    </row>
    <row r="75" spans="1:15" x14ac:dyDescent="0.3">
      <c r="A75" s="5">
        <v>18</v>
      </c>
      <c r="B75" s="7">
        <v>44224</v>
      </c>
      <c r="C75" s="8">
        <f>B75-[1]Blad1!$C$4</f>
        <v>49</v>
      </c>
      <c r="D75" s="5">
        <v>0</v>
      </c>
      <c r="E75" s="5" t="s">
        <v>38</v>
      </c>
      <c r="F75" s="5">
        <v>0.54479999999999995</v>
      </c>
      <c r="G75" s="5"/>
      <c r="H75" s="5"/>
      <c r="I75" s="5">
        <f>F75*1.84*[1]Blad1!$C$6/[1]Blad1!$C$5/44</f>
        <v>2.7358462700555175</v>
      </c>
      <c r="J75" s="5">
        <v>1</v>
      </c>
      <c r="K75" s="5">
        <v>1</v>
      </c>
      <c r="L75" s="5">
        <v>1</v>
      </c>
      <c r="M75" s="5" t="s">
        <v>31</v>
      </c>
      <c r="N75" s="5">
        <f>B75-[1]a!$S$8</f>
        <v>48</v>
      </c>
      <c r="O75">
        <f t="shared" si="1"/>
        <v>2.7358462700555175</v>
      </c>
    </row>
    <row r="76" spans="1:15" x14ac:dyDescent="0.3">
      <c r="A76" s="5">
        <v>19</v>
      </c>
      <c r="B76" s="7">
        <v>44224</v>
      </c>
      <c r="C76" s="8">
        <f>B76-[1]Blad1!$C$4</f>
        <v>49</v>
      </c>
      <c r="D76" s="5">
        <v>0</v>
      </c>
      <c r="E76" s="5" t="s">
        <v>39</v>
      </c>
      <c r="F76" s="5">
        <v>0.1363</v>
      </c>
      <c r="G76" s="5"/>
      <c r="H76" s="5"/>
      <c r="I76" s="5">
        <f>F76*1.84*[1]Blad1!$C$6/[1]Blad1!$C$5/44</f>
        <v>0.68446374193936688</v>
      </c>
      <c r="J76" s="5">
        <v>0</v>
      </c>
      <c r="K76" s="5">
        <v>0</v>
      </c>
      <c r="L76" s="5">
        <v>0</v>
      </c>
      <c r="M76" s="5" t="s">
        <v>18</v>
      </c>
      <c r="N76" s="5">
        <f>B76-[1]a!$S$8</f>
        <v>48</v>
      </c>
      <c r="O76">
        <f t="shared" si="1"/>
        <v>0.68446374193936688</v>
      </c>
    </row>
    <row r="77" spans="1:15" x14ac:dyDescent="0.3">
      <c r="A77" s="5">
        <v>20</v>
      </c>
      <c r="B77" s="7">
        <v>44224</v>
      </c>
      <c r="C77" s="8">
        <f>B77-[1]Blad1!$C$4</f>
        <v>49</v>
      </c>
      <c r="D77" s="5">
        <v>0</v>
      </c>
      <c r="E77" s="5" t="s">
        <v>40</v>
      </c>
      <c r="F77" s="5">
        <v>0.80610000000000004</v>
      </c>
      <c r="G77" s="5"/>
      <c r="H77" s="5"/>
      <c r="I77" s="5">
        <f>F77*1.84*[1]Blad1!$C$6/[1]Blad1!$C$5/44</f>
        <v>4.0480280438541723</v>
      </c>
      <c r="J77" s="5">
        <v>0</v>
      </c>
      <c r="K77" s="5">
        <v>1</v>
      </c>
      <c r="L77" s="5">
        <v>1</v>
      </c>
      <c r="M77" s="5" t="s">
        <v>33</v>
      </c>
      <c r="N77" s="5">
        <f>B77-[1]a!$S$8</f>
        <v>48</v>
      </c>
      <c r="O77">
        <f t="shared" si="1"/>
        <v>4.0480280438541723</v>
      </c>
    </row>
    <row r="78" spans="1:15" x14ac:dyDescent="0.3">
      <c r="A78" s="5">
        <v>21</v>
      </c>
      <c r="B78" s="7">
        <v>44224</v>
      </c>
      <c r="C78" s="8">
        <f>B78-[1]Blad1!$C$4</f>
        <v>49</v>
      </c>
      <c r="D78" s="5">
        <v>0</v>
      </c>
      <c r="E78" s="5" t="s">
        <v>41</v>
      </c>
      <c r="F78" s="5">
        <v>0.52939999999999998</v>
      </c>
      <c r="G78" s="5"/>
      <c r="H78" s="5"/>
      <c r="I78" s="5">
        <f>F78*1.84*[1]Blad1!$C$6/[1]Blad1!$C$5/44</f>
        <v>2.6585114085304533</v>
      </c>
      <c r="J78" s="5">
        <v>0</v>
      </c>
      <c r="K78" s="5">
        <v>1</v>
      </c>
      <c r="L78" s="5">
        <v>1</v>
      </c>
      <c r="M78" s="5" t="s">
        <v>33</v>
      </c>
      <c r="N78" s="5">
        <f>B78-[1]a!$S$8</f>
        <v>48</v>
      </c>
      <c r="O78">
        <f t="shared" si="1"/>
        <v>2.6585114085304533</v>
      </c>
    </row>
    <row r="79" spans="1:15" x14ac:dyDescent="0.3">
      <c r="A79" s="5">
        <v>22</v>
      </c>
      <c r="B79" s="7">
        <v>44224</v>
      </c>
      <c r="C79" s="8">
        <f>B79-[1]Blad1!$C$4</f>
        <v>49</v>
      </c>
      <c r="D79" s="5">
        <v>0</v>
      </c>
      <c r="E79" s="5" t="s">
        <v>42</v>
      </c>
      <c r="F79" s="5">
        <v>0.50829999999999997</v>
      </c>
      <c r="G79" s="5"/>
      <c r="H79" s="5"/>
      <c r="I79" s="5">
        <f>F79*1.84*[1]Blad1!$C$6/[1]Blad1!$C$5/44</f>
        <v>2.5525526047526057</v>
      </c>
      <c r="J79" s="5">
        <v>0</v>
      </c>
      <c r="K79" s="5">
        <v>1</v>
      </c>
      <c r="L79" s="5">
        <v>1</v>
      </c>
      <c r="M79" s="5" t="s">
        <v>33</v>
      </c>
      <c r="N79" s="5">
        <f>B79-[1]a!$S$8</f>
        <v>48</v>
      </c>
      <c r="O79">
        <f t="shared" si="1"/>
        <v>2.5525526047526057</v>
      </c>
    </row>
    <row r="80" spans="1:15" x14ac:dyDescent="0.3">
      <c r="A80" s="5">
        <v>23</v>
      </c>
      <c r="B80" s="7">
        <v>44224</v>
      </c>
      <c r="C80" s="8">
        <f>B80-[1]Blad1!$C$4</f>
        <v>49</v>
      </c>
      <c r="D80" s="5">
        <v>0</v>
      </c>
      <c r="E80" s="5" t="s">
        <v>43</v>
      </c>
      <c r="F80" s="5">
        <v>0.74739999999999995</v>
      </c>
      <c r="G80" s="5"/>
      <c r="H80" s="5"/>
      <c r="I80" s="5">
        <f>F80*1.84*[1]Blad1!$C$6/[1]Blad1!$C$5/44</f>
        <v>3.7532516560930502</v>
      </c>
      <c r="J80" s="5">
        <v>1</v>
      </c>
      <c r="K80" s="5">
        <v>0</v>
      </c>
      <c r="L80" s="5">
        <v>1</v>
      </c>
      <c r="M80" s="5" t="s">
        <v>21</v>
      </c>
      <c r="N80" s="5">
        <f>B80-[1]a!$S$8</f>
        <v>48</v>
      </c>
      <c r="O80">
        <f t="shared" si="1"/>
        <v>3.7532516560930502</v>
      </c>
    </row>
    <row r="81" spans="1:15" x14ac:dyDescent="0.3">
      <c r="A81" s="5">
        <v>24</v>
      </c>
      <c r="B81" s="7">
        <v>44224</v>
      </c>
      <c r="C81" s="8">
        <f>B81-[1]Blad1!$C$4</f>
        <v>49</v>
      </c>
      <c r="D81" s="5">
        <v>0</v>
      </c>
      <c r="E81" s="5" t="s">
        <v>44</v>
      </c>
      <c r="F81" s="5">
        <v>8.3000000000000004E-2</v>
      </c>
      <c r="G81" s="5"/>
      <c r="H81" s="5"/>
      <c r="I81" s="5">
        <f>F81*1.84*[1]Blad1!$C$6/[1]Blad1!$C$5/44</f>
        <v>0.41680477315456677</v>
      </c>
      <c r="J81" s="5">
        <v>1</v>
      </c>
      <c r="K81" s="5">
        <v>0</v>
      </c>
      <c r="L81" s="5">
        <v>0</v>
      </c>
      <c r="M81" s="5" t="s">
        <v>25</v>
      </c>
      <c r="N81" s="5">
        <f>B81-[1]a!$S$8</f>
        <v>48</v>
      </c>
      <c r="O81">
        <f t="shared" si="1"/>
        <v>0.41680477315456677</v>
      </c>
    </row>
    <row r="82" spans="1:15" x14ac:dyDescent="0.3">
      <c r="A82" s="5">
        <v>25</v>
      </c>
      <c r="B82" s="7">
        <v>44224</v>
      </c>
      <c r="C82" s="8">
        <f>B82-[1]Blad1!$C$4</f>
        <v>49</v>
      </c>
      <c r="D82" s="5">
        <v>0</v>
      </c>
      <c r="E82" s="5" t="s">
        <v>45</v>
      </c>
      <c r="F82" s="5">
        <v>0.60229999999999995</v>
      </c>
      <c r="G82" s="5"/>
      <c r="H82" s="5"/>
      <c r="I82" s="5">
        <f>F82*1.84*[1]Blad1!$C$6/[1]Blad1!$C$5/44</f>
        <v>3.0245965647107895</v>
      </c>
      <c r="J82" s="5">
        <v>1</v>
      </c>
      <c r="K82" s="5">
        <v>1</v>
      </c>
      <c r="L82" s="5">
        <v>0</v>
      </c>
      <c r="M82" s="5" t="s">
        <v>16</v>
      </c>
      <c r="N82" s="5">
        <f>B82-[1]a!$S$8</f>
        <v>48</v>
      </c>
      <c r="O82">
        <f t="shared" si="1"/>
        <v>3.0245965647107895</v>
      </c>
    </row>
    <row r="83" spans="1:15" x14ac:dyDescent="0.3">
      <c r="A83" s="5">
        <v>26</v>
      </c>
      <c r="B83" s="7">
        <v>44224</v>
      </c>
      <c r="C83" s="8">
        <f>B83-[1]Blad1!$C$4</f>
        <v>49</v>
      </c>
      <c r="D83" s="5">
        <v>0</v>
      </c>
      <c r="E83" s="5" t="s">
        <v>46</v>
      </c>
      <c r="F83" s="5">
        <v>0.40610000000000002</v>
      </c>
      <c r="G83" s="5"/>
      <c r="H83" s="5"/>
      <c r="I83" s="5">
        <f>F83*1.84*[1]Blad1!$C$6/[1]Blad1!$C$5/44</f>
        <v>2.0393303419044528</v>
      </c>
      <c r="J83" s="5">
        <v>1</v>
      </c>
      <c r="K83" s="5">
        <v>1</v>
      </c>
      <c r="L83" s="5">
        <v>1</v>
      </c>
      <c r="M83" s="5" t="s">
        <v>31</v>
      </c>
      <c r="N83" s="5">
        <f>B83-[1]a!$S$8</f>
        <v>48</v>
      </c>
      <c r="O83">
        <f t="shared" si="1"/>
        <v>2.0393303419044528</v>
      </c>
    </row>
    <row r="84" spans="1:15" x14ac:dyDescent="0.3">
      <c r="A84" s="5">
        <v>27</v>
      </c>
      <c r="B84" s="7">
        <v>44224</v>
      </c>
      <c r="C84" s="8">
        <f>B84-[1]Blad1!$C$4</f>
        <v>49</v>
      </c>
      <c r="D84" s="5">
        <v>0</v>
      </c>
      <c r="E84" s="5" t="s">
        <v>47</v>
      </c>
      <c r="F84" s="5">
        <v>0.65939999999999999</v>
      </c>
      <c r="G84" s="5"/>
      <c r="H84" s="5"/>
      <c r="I84" s="5">
        <f>F84*1.84*[1]Blad1!$C$6/[1]Blad1!$C$5/44</f>
        <v>3.311338161664112</v>
      </c>
      <c r="J84" s="5">
        <v>1</v>
      </c>
      <c r="K84" s="5">
        <v>1</v>
      </c>
      <c r="L84" s="5">
        <v>0</v>
      </c>
      <c r="M84" s="5" t="s">
        <v>16</v>
      </c>
      <c r="N84" s="5">
        <f>B84-[1]a!$S$8</f>
        <v>48</v>
      </c>
      <c r="O84">
        <f t="shared" si="1"/>
        <v>3.311338161664112</v>
      </c>
    </row>
    <row r="85" spans="1:15" x14ac:dyDescent="0.3">
      <c r="A85" s="5">
        <v>28</v>
      </c>
      <c r="B85" s="7">
        <v>44224</v>
      </c>
      <c r="C85" s="8">
        <f>B85-[1]Blad1!$C$4</f>
        <v>49</v>
      </c>
      <c r="D85" s="5">
        <v>0</v>
      </c>
      <c r="E85" s="5" t="s">
        <v>48</v>
      </c>
      <c r="F85" s="5">
        <v>0.1489</v>
      </c>
      <c r="G85" s="5"/>
      <c r="H85" s="5"/>
      <c r="I85" s="5">
        <f>F85*1.84*[1]Blad1!$C$6/[1]Blad1!$C$5/44</f>
        <v>0.74773771955078283</v>
      </c>
      <c r="J85" s="5">
        <v>1</v>
      </c>
      <c r="K85" s="5">
        <v>0</v>
      </c>
      <c r="L85" s="5">
        <v>0</v>
      </c>
      <c r="M85" s="5" t="s">
        <v>25</v>
      </c>
      <c r="N85" s="5">
        <f>B85-[1]a!$S$8</f>
        <v>48</v>
      </c>
      <c r="O85">
        <f t="shared" si="1"/>
        <v>0.74773771955078283</v>
      </c>
    </row>
    <row r="86" spans="1:15" x14ac:dyDescent="0.3">
      <c r="A86" s="5">
        <v>1</v>
      </c>
      <c r="B86" s="7">
        <v>44231</v>
      </c>
      <c r="C86" s="8">
        <f>B86-[1]Blad1!$C$4</f>
        <v>56</v>
      </c>
      <c r="D86" s="5">
        <v>0</v>
      </c>
      <c r="E86" s="5" t="s">
        <v>15</v>
      </c>
      <c r="F86" s="5">
        <v>0.49166666666666664</v>
      </c>
      <c r="G86" s="5"/>
      <c r="H86" s="5"/>
      <c r="I86" s="5">
        <f>F86*1.84*[1]Blad1!$C$6/[1]Blad1!$C$5/44</f>
        <v>2.4690242586465301</v>
      </c>
      <c r="J86" s="5">
        <v>1</v>
      </c>
      <c r="K86" s="5">
        <v>1</v>
      </c>
      <c r="L86" s="5">
        <v>0</v>
      </c>
      <c r="M86" s="5" t="s">
        <v>16</v>
      </c>
      <c r="N86" s="5">
        <f>B86-[1]a!$S$8</f>
        <v>55</v>
      </c>
      <c r="O86">
        <f t="shared" si="1"/>
        <v>2.4690242586465301</v>
      </c>
    </row>
    <row r="87" spans="1:15" x14ac:dyDescent="0.3">
      <c r="A87" s="5">
        <v>2</v>
      </c>
      <c r="B87" s="7">
        <v>44231</v>
      </c>
      <c r="C87" s="8">
        <f>B87-[1]Blad1!$C$4</f>
        <v>56</v>
      </c>
      <c r="D87" s="5">
        <v>0</v>
      </c>
      <c r="E87" s="5" t="s">
        <v>17</v>
      </c>
      <c r="F87" s="5">
        <v>0.23333333333333334</v>
      </c>
      <c r="G87" s="5"/>
      <c r="H87" s="5"/>
      <c r="I87" s="5">
        <f>F87*1.84*[1]Blad1!$C$6/[1]Blad1!$C$5/44</f>
        <v>1.1717403261373363</v>
      </c>
      <c r="J87" s="5">
        <v>0</v>
      </c>
      <c r="K87" s="5">
        <v>0</v>
      </c>
      <c r="L87" s="5">
        <v>0</v>
      </c>
      <c r="M87" s="5" t="s">
        <v>18</v>
      </c>
      <c r="N87" s="5">
        <f>B87-[1]a!$S$8</f>
        <v>55</v>
      </c>
      <c r="O87">
        <f t="shared" si="1"/>
        <v>1.1717403261373363</v>
      </c>
    </row>
    <row r="88" spans="1:15" x14ac:dyDescent="0.3">
      <c r="A88" s="5">
        <v>3</v>
      </c>
      <c r="B88" s="7">
        <v>44231</v>
      </c>
      <c r="C88" s="8">
        <f>B88-[1]Blad1!$C$4</f>
        <v>56</v>
      </c>
      <c r="D88" s="5">
        <v>0</v>
      </c>
      <c r="E88" s="5" t="s">
        <v>19</v>
      </c>
      <c r="F88" s="5">
        <v>0.3</v>
      </c>
      <c r="G88" s="5"/>
      <c r="H88" s="5"/>
      <c r="I88" s="5">
        <f>F88*1.84*[1]Blad1!$C$6/[1]Blad1!$C$5/44</f>
        <v>1.5065232764622898</v>
      </c>
      <c r="J88" s="5">
        <v>0</v>
      </c>
      <c r="K88" s="5">
        <v>0</v>
      </c>
      <c r="L88" s="5">
        <v>0</v>
      </c>
      <c r="M88" s="5" t="s">
        <v>18</v>
      </c>
      <c r="N88" s="5">
        <f>B88-[1]a!$S$8</f>
        <v>55</v>
      </c>
      <c r="O88">
        <f t="shared" si="1"/>
        <v>1.5065232764622898</v>
      </c>
    </row>
    <row r="89" spans="1:15" x14ac:dyDescent="0.3">
      <c r="A89" s="5">
        <v>4</v>
      </c>
      <c r="B89" s="7">
        <v>44231</v>
      </c>
      <c r="C89" s="8">
        <f>B89-[1]Blad1!$C$4</f>
        <v>56</v>
      </c>
      <c r="D89" s="5">
        <v>0</v>
      </c>
      <c r="E89" s="5" t="s">
        <v>20</v>
      </c>
      <c r="F89" s="5">
        <v>0.5083333333333333</v>
      </c>
      <c r="G89" s="5"/>
      <c r="H89" s="5"/>
      <c r="I89" s="5">
        <f>F89*1.84*[1]Blad1!$C$6/[1]Blad1!$C$5/44</f>
        <v>2.552719996227768</v>
      </c>
      <c r="J89" s="5">
        <v>1</v>
      </c>
      <c r="K89" s="5">
        <v>0</v>
      </c>
      <c r="L89" s="5">
        <v>1</v>
      </c>
      <c r="M89" s="5" t="s">
        <v>21</v>
      </c>
      <c r="N89" s="5">
        <f>B89-[1]a!$S$8</f>
        <v>55</v>
      </c>
      <c r="O89">
        <f t="shared" si="1"/>
        <v>2.552719996227768</v>
      </c>
    </row>
    <row r="90" spans="1:15" x14ac:dyDescent="0.3">
      <c r="A90" s="5">
        <v>5</v>
      </c>
      <c r="B90" s="7">
        <v>44231</v>
      </c>
      <c r="C90" s="8">
        <f>B90-[1]Blad1!$C$4</f>
        <v>56</v>
      </c>
      <c r="D90" s="5">
        <v>0</v>
      </c>
      <c r="E90" s="5" t="s">
        <v>22</v>
      </c>
      <c r="F90" s="5">
        <v>0.42499999999999999</v>
      </c>
      <c r="G90" s="5"/>
      <c r="H90" s="5"/>
      <c r="I90" s="5">
        <f>F90*1.84*[1]Blad1!$C$6/[1]Blad1!$C$5/44</f>
        <v>2.134241308321577</v>
      </c>
      <c r="J90" s="5">
        <v>0</v>
      </c>
      <c r="K90" s="5">
        <v>0</v>
      </c>
      <c r="L90" s="5">
        <v>0</v>
      </c>
      <c r="M90" s="5" t="s">
        <v>18</v>
      </c>
      <c r="N90" s="5">
        <f>B90-[1]a!$S$8</f>
        <v>55</v>
      </c>
      <c r="O90">
        <f t="shared" si="1"/>
        <v>2.134241308321577</v>
      </c>
    </row>
    <row r="91" spans="1:15" x14ac:dyDescent="0.3">
      <c r="A91" s="5">
        <v>6</v>
      </c>
      <c r="B91" s="7">
        <v>44231</v>
      </c>
      <c r="C91" s="8">
        <f>B91-[1]Blad1!$C$4</f>
        <v>56</v>
      </c>
      <c r="D91" s="5">
        <v>0</v>
      </c>
      <c r="E91" s="5" t="s">
        <v>23</v>
      </c>
      <c r="F91" s="5">
        <v>9.166666666666666E-2</v>
      </c>
      <c r="G91" s="5"/>
      <c r="H91" s="5"/>
      <c r="I91" s="5">
        <f>F91*1.84*[1]Blad1!$C$6/[1]Blad1!$C$5/44</f>
        <v>0.46032655669681066</v>
      </c>
      <c r="J91" s="5">
        <v>1</v>
      </c>
      <c r="K91" s="5">
        <v>0</v>
      </c>
      <c r="L91" s="5">
        <v>1</v>
      </c>
      <c r="M91" s="5" t="s">
        <v>21</v>
      </c>
      <c r="N91" s="5">
        <f>B91-[1]a!$S$8</f>
        <v>55</v>
      </c>
      <c r="O91">
        <f t="shared" si="1"/>
        <v>0.46032655669681066</v>
      </c>
    </row>
    <row r="92" spans="1:15" x14ac:dyDescent="0.3">
      <c r="A92" s="5">
        <v>7</v>
      </c>
      <c r="B92" s="7">
        <v>44231</v>
      </c>
      <c r="C92" s="8">
        <f>B92-[1]Blad1!$C$4</f>
        <v>56</v>
      </c>
      <c r="D92" s="5">
        <v>0</v>
      </c>
      <c r="E92" s="5" t="s">
        <v>24</v>
      </c>
      <c r="F92" s="5">
        <v>0.19166666666666668</v>
      </c>
      <c r="G92" s="5"/>
      <c r="H92" s="5"/>
      <c r="I92" s="5">
        <f>F92*1.84*[1]Blad1!$C$6/[1]Blad1!$C$5/44</f>
        <v>0.96250098218424052</v>
      </c>
      <c r="J92" s="5">
        <v>1</v>
      </c>
      <c r="K92" s="5">
        <v>0</v>
      </c>
      <c r="L92" s="5">
        <v>0</v>
      </c>
      <c r="M92" s="5" t="s">
        <v>25</v>
      </c>
      <c r="N92" s="5">
        <f>B92-[1]a!$S$8</f>
        <v>55</v>
      </c>
      <c r="O92">
        <f t="shared" si="1"/>
        <v>0.96250098218424052</v>
      </c>
    </row>
    <row r="93" spans="1:15" x14ac:dyDescent="0.3">
      <c r="A93" s="5">
        <v>8</v>
      </c>
      <c r="B93" s="7">
        <v>44231</v>
      </c>
      <c r="C93" s="8">
        <f>B93-[1]Blad1!$C$4</f>
        <v>56</v>
      </c>
      <c r="D93" s="5">
        <v>0</v>
      </c>
      <c r="E93" s="5" t="s">
        <v>26</v>
      </c>
      <c r="F93" s="5">
        <v>0.55833333333333335</v>
      </c>
      <c r="G93" s="5"/>
      <c r="H93" s="5"/>
      <c r="I93" s="5">
        <f>F93*1.84*[1]Blad1!$C$6/[1]Blad1!$C$5/44</f>
        <v>2.8038072089714836</v>
      </c>
      <c r="J93" s="5">
        <v>1</v>
      </c>
      <c r="K93" s="5">
        <v>0</v>
      </c>
      <c r="L93" s="5">
        <v>1</v>
      </c>
      <c r="M93" s="5" t="s">
        <v>21</v>
      </c>
      <c r="N93" s="5">
        <f>B93-[1]a!$S$8</f>
        <v>55</v>
      </c>
      <c r="O93">
        <f t="shared" si="1"/>
        <v>2.8038072089714836</v>
      </c>
    </row>
    <row r="94" spans="1:15" x14ac:dyDescent="0.3">
      <c r="A94" s="5">
        <v>9</v>
      </c>
      <c r="B94" s="7">
        <v>44231</v>
      </c>
      <c r="C94" s="8">
        <f>B94-[1]Blad1!$C$4</f>
        <v>56</v>
      </c>
      <c r="D94" s="5">
        <v>0</v>
      </c>
      <c r="E94" s="5" t="s">
        <v>27</v>
      </c>
      <c r="F94" s="5">
        <v>0.31666666666666665</v>
      </c>
      <c r="G94" s="5"/>
      <c r="H94" s="5"/>
      <c r="I94" s="5">
        <f>F94*1.84*[1]Blad1!$C$6/[1]Blad1!$C$5/44</f>
        <v>1.5902190140435275</v>
      </c>
      <c r="J94" s="5">
        <v>1</v>
      </c>
      <c r="K94" s="5">
        <v>0</v>
      </c>
      <c r="L94" s="5">
        <v>0</v>
      </c>
      <c r="M94" s="5" t="s">
        <v>25</v>
      </c>
      <c r="N94" s="5">
        <f>B94-[1]a!$S$8</f>
        <v>55</v>
      </c>
      <c r="O94">
        <f t="shared" si="1"/>
        <v>1.5902190140435275</v>
      </c>
    </row>
    <row r="95" spans="1:15" x14ac:dyDescent="0.3">
      <c r="A95" s="5">
        <v>10</v>
      </c>
      <c r="B95" s="7">
        <v>44231</v>
      </c>
      <c r="C95" s="8">
        <f>B95-[1]Blad1!$C$4</f>
        <v>56</v>
      </c>
      <c r="D95" s="5">
        <v>0</v>
      </c>
      <c r="E95" s="5" t="s">
        <v>28</v>
      </c>
      <c r="F95" s="5">
        <v>8.3333333333333332E-3</v>
      </c>
      <c r="G95" s="5"/>
      <c r="H95" s="5"/>
      <c r="I95" s="5">
        <f>F95*1.84*[1]Blad1!$C$6/[1]Blad1!$C$5/44</f>
        <v>4.184786879061915E-2</v>
      </c>
      <c r="J95" s="5">
        <v>1</v>
      </c>
      <c r="K95" s="5">
        <v>0</v>
      </c>
      <c r="L95" s="5">
        <v>0</v>
      </c>
      <c r="M95" s="5" t="s">
        <v>25</v>
      </c>
      <c r="N95" s="5">
        <f>B95-[1]a!$S$8</f>
        <v>55</v>
      </c>
      <c r="O95">
        <f t="shared" si="1"/>
        <v>4.184786879061915E-2</v>
      </c>
    </row>
    <row r="96" spans="1:15" x14ac:dyDescent="0.3">
      <c r="A96" s="5">
        <v>11</v>
      </c>
      <c r="B96" s="7">
        <v>44231</v>
      </c>
      <c r="C96" s="8">
        <f>B96-[1]Blad1!$C$4</f>
        <v>56</v>
      </c>
      <c r="D96" s="5">
        <v>0</v>
      </c>
      <c r="E96" s="5" t="s">
        <v>29</v>
      </c>
      <c r="F96" s="5">
        <v>0.59166666666666667</v>
      </c>
      <c r="G96" s="5"/>
      <c r="H96" s="5"/>
      <c r="I96" s="5">
        <f>F96*1.84*[1]Blad1!$C$6/[1]Blad1!$C$5/44</f>
        <v>2.9711986841339599</v>
      </c>
      <c r="J96" s="5">
        <v>1</v>
      </c>
      <c r="K96" s="5">
        <v>1</v>
      </c>
      <c r="L96" s="5">
        <v>0</v>
      </c>
      <c r="M96" s="5" t="s">
        <v>16</v>
      </c>
      <c r="N96" s="5">
        <f>B96-[1]a!$S$8</f>
        <v>55</v>
      </c>
      <c r="O96">
        <f t="shared" si="1"/>
        <v>2.9711986841339599</v>
      </c>
    </row>
    <row r="97" spans="1:15" x14ac:dyDescent="0.3">
      <c r="A97" s="5">
        <v>12</v>
      </c>
      <c r="B97" s="7">
        <v>44231</v>
      </c>
      <c r="C97" s="8">
        <f>B97-[1]Blad1!$C$4</f>
        <v>56</v>
      </c>
      <c r="D97" s="5">
        <v>0</v>
      </c>
      <c r="E97" s="5" t="s">
        <v>30</v>
      </c>
      <c r="F97" s="5">
        <v>0.41666666666666669</v>
      </c>
      <c r="G97" s="5"/>
      <c r="H97" s="5"/>
      <c r="I97" s="5">
        <f>F97*1.84*[1]Blad1!$C$6/[1]Blad1!$C$5/44</f>
        <v>2.0923934395309578</v>
      </c>
      <c r="J97" s="5">
        <v>1</v>
      </c>
      <c r="K97" s="5">
        <v>1</v>
      </c>
      <c r="L97" s="5">
        <v>1</v>
      </c>
      <c r="M97" s="5" t="s">
        <v>31</v>
      </c>
      <c r="N97" s="5">
        <f>B97-[1]a!$S$8</f>
        <v>55</v>
      </c>
      <c r="O97">
        <f t="shared" si="1"/>
        <v>2.0923934395309578</v>
      </c>
    </row>
    <row r="98" spans="1:15" x14ac:dyDescent="0.3">
      <c r="A98" s="5">
        <v>13</v>
      </c>
      <c r="B98" s="7">
        <v>44231</v>
      </c>
      <c r="C98" s="8">
        <f>B98-[1]Blad1!$C$4</f>
        <v>56</v>
      </c>
      <c r="D98" s="5">
        <v>0</v>
      </c>
      <c r="E98" s="5" t="s">
        <v>32</v>
      </c>
      <c r="F98" s="5">
        <v>0.8</v>
      </c>
      <c r="G98" s="5"/>
      <c r="H98" s="5"/>
      <c r="I98" s="5">
        <f>F98*1.84*[1]Blad1!$C$6/[1]Blad1!$C$5/44</f>
        <v>4.0173954038994388</v>
      </c>
      <c r="J98" s="5">
        <v>0</v>
      </c>
      <c r="K98" s="5">
        <v>1</v>
      </c>
      <c r="L98" s="5">
        <v>1</v>
      </c>
      <c r="M98" s="5" t="s">
        <v>33</v>
      </c>
      <c r="N98" s="5">
        <f>B98-[1]a!$S$8</f>
        <v>55</v>
      </c>
      <c r="O98">
        <f t="shared" si="1"/>
        <v>4.0173954038994388</v>
      </c>
    </row>
    <row r="99" spans="1:15" x14ac:dyDescent="0.3">
      <c r="A99" s="5">
        <v>14</v>
      </c>
      <c r="B99" s="7">
        <v>44231</v>
      </c>
      <c r="C99" s="8">
        <f>B99-[1]Blad1!$C$4</f>
        <v>56</v>
      </c>
      <c r="D99" s="5">
        <v>0</v>
      </c>
      <c r="E99" s="5" t="s">
        <v>34</v>
      </c>
      <c r="F99" s="5">
        <v>0.54166666666666663</v>
      </c>
      <c r="G99" s="5"/>
      <c r="H99" s="5"/>
      <c r="I99" s="5">
        <f>F99*1.84*[1]Blad1!$C$6/[1]Blad1!$C$5/44</f>
        <v>2.7201114713902443</v>
      </c>
      <c r="J99" s="5">
        <v>1</v>
      </c>
      <c r="K99" s="5">
        <v>1</v>
      </c>
      <c r="L99" s="5">
        <v>0</v>
      </c>
      <c r="M99" s="5" t="s">
        <v>16</v>
      </c>
      <c r="N99" s="5">
        <f>B99-[1]a!$S$8</f>
        <v>55</v>
      </c>
      <c r="O99">
        <f t="shared" si="1"/>
        <v>2.7201114713902443</v>
      </c>
    </row>
    <row r="100" spans="1:15" x14ac:dyDescent="0.3">
      <c r="A100" s="5">
        <v>15</v>
      </c>
      <c r="B100" s="7">
        <v>44231</v>
      </c>
      <c r="C100" s="8">
        <f>B100-[1]Blad1!$C$4</f>
        <v>56</v>
      </c>
      <c r="D100" s="5">
        <v>0</v>
      </c>
      <c r="E100" s="5" t="s">
        <v>35</v>
      </c>
      <c r="F100" s="5">
        <v>0.21666666666666667</v>
      </c>
      <c r="G100" s="5"/>
      <c r="H100" s="5"/>
      <c r="I100" s="5">
        <f>F100*1.84*[1]Blad1!$C$6/[1]Blad1!$C$5/44</f>
        <v>1.0880445885560981</v>
      </c>
      <c r="J100" s="5">
        <v>1</v>
      </c>
      <c r="K100" s="5">
        <v>1</v>
      </c>
      <c r="L100" s="5">
        <v>1</v>
      </c>
      <c r="M100" s="5" t="s">
        <v>31</v>
      </c>
      <c r="N100" s="5">
        <f>B100-[1]a!$S$8</f>
        <v>55</v>
      </c>
      <c r="O100">
        <f t="shared" si="1"/>
        <v>1.0880445885560981</v>
      </c>
    </row>
    <row r="101" spans="1:15" x14ac:dyDescent="0.3">
      <c r="A101" s="5">
        <v>16</v>
      </c>
      <c r="B101" s="7">
        <v>44231</v>
      </c>
      <c r="C101" s="8">
        <f>B101-[1]Blad1!$C$4</f>
        <v>56</v>
      </c>
      <c r="D101" s="5">
        <v>0</v>
      </c>
      <c r="E101" s="5" t="s">
        <v>36</v>
      </c>
      <c r="F101" s="5">
        <v>0.26666666666666666</v>
      </c>
      <c r="G101" s="5"/>
      <c r="H101" s="5"/>
      <c r="I101" s="5">
        <f>F101*1.84*[1]Blad1!$C$6/[1]Blad1!$C$5/44</f>
        <v>1.3391318012998128</v>
      </c>
      <c r="J101" s="5">
        <v>1</v>
      </c>
      <c r="K101" s="5">
        <v>1</v>
      </c>
      <c r="L101" s="5">
        <v>1</v>
      </c>
      <c r="M101" s="5" t="s">
        <v>31</v>
      </c>
      <c r="N101" s="5">
        <f>B101-[1]a!$S$8</f>
        <v>55</v>
      </c>
      <c r="O101">
        <f t="shared" si="1"/>
        <v>1.3391318012998128</v>
      </c>
    </row>
    <row r="102" spans="1:15" x14ac:dyDescent="0.3">
      <c r="A102" s="5">
        <v>17</v>
      </c>
      <c r="B102" s="7">
        <v>44231</v>
      </c>
      <c r="C102" s="8">
        <f>B102-[1]Blad1!$C$4</f>
        <v>56</v>
      </c>
      <c r="D102" s="5">
        <v>0</v>
      </c>
      <c r="E102" s="5" t="s">
        <v>37</v>
      </c>
      <c r="F102" s="5">
        <v>0.70833333333333337</v>
      </c>
      <c r="G102" s="5"/>
      <c r="H102" s="5"/>
      <c r="I102" s="5">
        <f>F102*1.84*[1]Blad1!$C$6/[1]Blad1!$C$5/44</f>
        <v>3.5570688472026277</v>
      </c>
      <c r="J102" s="5">
        <v>1</v>
      </c>
      <c r="K102" s="5">
        <v>0</v>
      </c>
      <c r="L102" s="5">
        <v>1</v>
      </c>
      <c r="M102" s="5" t="s">
        <v>21</v>
      </c>
      <c r="N102" s="5">
        <f>B102-[1]a!$S$8</f>
        <v>55</v>
      </c>
      <c r="O102">
        <f t="shared" si="1"/>
        <v>3.5570688472026277</v>
      </c>
    </row>
    <row r="103" spans="1:15" x14ac:dyDescent="0.3">
      <c r="A103" s="5">
        <v>18</v>
      </c>
      <c r="B103" s="7">
        <v>44231</v>
      </c>
      <c r="C103" s="8">
        <f>B103-[1]Blad1!$C$4</f>
        <v>56</v>
      </c>
      <c r="D103" s="5">
        <v>0</v>
      </c>
      <c r="E103" s="5" t="s">
        <v>38</v>
      </c>
      <c r="F103" s="5">
        <v>0.95833333333333337</v>
      </c>
      <c r="G103" s="5"/>
      <c r="H103" s="5"/>
      <c r="I103" s="5">
        <f>F103*1.84*[1]Blad1!$C$6/[1]Blad1!$C$5/44</f>
        <v>4.812504910921203</v>
      </c>
      <c r="J103" s="5">
        <v>1</v>
      </c>
      <c r="K103" s="5">
        <v>1</v>
      </c>
      <c r="L103" s="5">
        <v>1</v>
      </c>
      <c r="M103" s="5" t="s">
        <v>31</v>
      </c>
      <c r="N103" s="5">
        <f>B103-[1]a!$S$8</f>
        <v>55</v>
      </c>
      <c r="O103">
        <f t="shared" si="1"/>
        <v>4.812504910921203</v>
      </c>
    </row>
    <row r="104" spans="1:15" x14ac:dyDescent="0.3">
      <c r="A104" s="5">
        <v>19</v>
      </c>
      <c r="B104" s="7">
        <v>44231</v>
      </c>
      <c r="C104" s="8">
        <f>B104-[1]Blad1!$C$4</f>
        <v>56</v>
      </c>
      <c r="D104" s="5">
        <v>0</v>
      </c>
      <c r="E104" s="5" t="s">
        <v>39</v>
      </c>
      <c r="F104" s="5">
        <v>0.20833333333333334</v>
      </c>
      <c r="G104" s="5"/>
      <c r="H104" s="5"/>
      <c r="I104" s="5">
        <f>F104*1.84*[1]Blad1!$C$6/[1]Blad1!$C$5/44</f>
        <v>1.0461967197654789</v>
      </c>
      <c r="J104" s="5">
        <v>0</v>
      </c>
      <c r="K104" s="5">
        <v>0</v>
      </c>
      <c r="L104" s="5">
        <v>0</v>
      </c>
      <c r="M104" s="5" t="s">
        <v>18</v>
      </c>
      <c r="N104" s="5">
        <f>B104-[1]a!$S$8</f>
        <v>55</v>
      </c>
      <c r="O104">
        <f t="shared" si="1"/>
        <v>1.0461967197654789</v>
      </c>
    </row>
    <row r="105" spans="1:15" x14ac:dyDescent="0.3">
      <c r="A105" s="5">
        <v>20</v>
      </c>
      <c r="B105" s="7">
        <v>44231</v>
      </c>
      <c r="C105" s="8">
        <f>B105-[1]Blad1!$C$4</f>
        <v>56</v>
      </c>
      <c r="D105" s="5">
        <v>0</v>
      </c>
      <c r="E105" s="5" t="s">
        <v>40</v>
      </c>
      <c r="F105" s="5">
        <v>0.24166666666666667</v>
      </c>
      <c r="G105" s="5"/>
      <c r="H105" s="5"/>
      <c r="I105" s="5">
        <f>F105*1.84*[1]Blad1!$C$6/[1]Blad1!$C$5/44</f>
        <v>1.2135881949279557</v>
      </c>
      <c r="J105" s="5">
        <v>0</v>
      </c>
      <c r="K105" s="5">
        <v>1</v>
      </c>
      <c r="L105" s="5">
        <v>1</v>
      </c>
      <c r="M105" s="5" t="s">
        <v>33</v>
      </c>
      <c r="N105" s="5">
        <f>B105-[1]a!$S$8</f>
        <v>55</v>
      </c>
      <c r="O105">
        <f t="shared" si="1"/>
        <v>1.2135881949279557</v>
      </c>
    </row>
    <row r="106" spans="1:15" x14ac:dyDescent="0.3">
      <c r="A106" s="5">
        <v>21</v>
      </c>
      <c r="B106" s="7">
        <v>44231</v>
      </c>
      <c r="C106" s="8">
        <f>B106-[1]Blad1!$C$4</f>
        <v>56</v>
      </c>
      <c r="D106" s="5">
        <v>0</v>
      </c>
      <c r="E106" s="5" t="s">
        <v>41</v>
      </c>
      <c r="F106" s="5">
        <v>0.24166666666666667</v>
      </c>
      <c r="G106" s="5"/>
      <c r="H106" s="5"/>
      <c r="I106" s="5">
        <f>F106*1.84*[1]Blad1!$C$6/[1]Blad1!$C$5/44</f>
        <v>1.2135881949279557</v>
      </c>
      <c r="J106" s="5">
        <v>0</v>
      </c>
      <c r="K106" s="5">
        <v>1</v>
      </c>
      <c r="L106" s="5">
        <v>1</v>
      </c>
      <c r="M106" s="5" t="s">
        <v>33</v>
      </c>
      <c r="N106" s="5">
        <f>B106-[1]a!$S$8</f>
        <v>55</v>
      </c>
      <c r="O106">
        <f t="shared" si="1"/>
        <v>1.2135881949279557</v>
      </c>
    </row>
    <row r="107" spans="1:15" x14ac:dyDescent="0.3">
      <c r="A107" s="5">
        <v>22</v>
      </c>
      <c r="B107" s="7">
        <v>44231</v>
      </c>
      <c r="C107" s="8">
        <f>B107-[1]Blad1!$C$4</f>
        <v>56</v>
      </c>
      <c r="D107" s="5">
        <v>0</v>
      </c>
      <c r="E107" s="5" t="s">
        <v>42</v>
      </c>
      <c r="F107" s="5">
        <v>0.1</v>
      </c>
      <c r="G107" s="5"/>
      <c r="H107" s="5"/>
      <c r="I107" s="5">
        <f>F107*1.84*[1]Blad1!$C$6/[1]Blad1!$C$5/44</f>
        <v>0.50217442548742985</v>
      </c>
      <c r="J107" s="5">
        <v>0</v>
      </c>
      <c r="K107" s="5">
        <v>1</v>
      </c>
      <c r="L107" s="5">
        <v>1</v>
      </c>
      <c r="M107" s="5" t="s">
        <v>33</v>
      </c>
      <c r="N107" s="5">
        <f>B107-[1]a!$S$8</f>
        <v>55</v>
      </c>
      <c r="O107">
        <f t="shared" si="1"/>
        <v>0.50217442548742985</v>
      </c>
    </row>
    <row r="108" spans="1:15" x14ac:dyDescent="0.3">
      <c r="A108" s="5">
        <v>23</v>
      </c>
      <c r="B108" s="7">
        <v>44231</v>
      </c>
      <c r="C108" s="8">
        <f>B108-[1]Blad1!$C$4</f>
        <v>56</v>
      </c>
      <c r="D108" s="5">
        <v>0</v>
      </c>
      <c r="E108" s="5" t="s">
        <v>43</v>
      </c>
      <c r="F108" s="5">
        <v>0.15833333333333333</v>
      </c>
      <c r="G108" s="5"/>
      <c r="H108" s="5"/>
      <c r="I108" s="5">
        <f>F108*1.84*[1]Blad1!$C$6/[1]Blad1!$C$5/44</f>
        <v>0.79510950702176375</v>
      </c>
      <c r="J108" s="5">
        <v>1</v>
      </c>
      <c r="K108" s="5">
        <v>0</v>
      </c>
      <c r="L108" s="5">
        <v>1</v>
      </c>
      <c r="M108" s="5" t="s">
        <v>21</v>
      </c>
      <c r="N108" s="5">
        <f>B108-[1]a!$S$8</f>
        <v>55</v>
      </c>
      <c r="O108">
        <f t="shared" si="1"/>
        <v>0.79510950702176375</v>
      </c>
    </row>
    <row r="109" spans="1:15" x14ac:dyDescent="0.3">
      <c r="A109" s="5">
        <v>24</v>
      </c>
      <c r="B109" s="7">
        <v>44231</v>
      </c>
      <c r="C109" s="8">
        <f>B109-[1]Blad1!$C$4</f>
        <v>56</v>
      </c>
      <c r="D109" s="5">
        <v>0</v>
      </c>
      <c r="E109" s="5" t="s">
        <v>44</v>
      </c>
      <c r="F109" s="5">
        <v>0.15833333333333333</v>
      </c>
      <c r="G109" s="5"/>
      <c r="H109" s="5"/>
      <c r="I109" s="5">
        <f>F109*1.84*[1]Blad1!$C$6/[1]Blad1!$C$5/44</f>
        <v>0.79510950702176375</v>
      </c>
      <c r="J109" s="5">
        <v>1</v>
      </c>
      <c r="K109" s="5">
        <v>0</v>
      </c>
      <c r="L109" s="5">
        <v>0</v>
      </c>
      <c r="M109" s="5" t="s">
        <v>25</v>
      </c>
      <c r="N109" s="5">
        <f>B109-[1]a!$S$8</f>
        <v>55</v>
      </c>
      <c r="O109">
        <f t="shared" si="1"/>
        <v>0.79510950702176375</v>
      </c>
    </row>
    <row r="110" spans="1:15" x14ac:dyDescent="0.3">
      <c r="A110" s="5">
        <v>25</v>
      </c>
      <c r="B110" s="7">
        <v>44231</v>
      </c>
      <c r="C110" s="8">
        <f>B110-[1]Blad1!$C$4</f>
        <v>56</v>
      </c>
      <c r="D110" s="5">
        <v>0</v>
      </c>
      <c r="E110" s="5" t="s">
        <v>45</v>
      </c>
      <c r="F110" s="5">
        <v>0.35</v>
      </c>
      <c r="G110" s="5"/>
      <c r="H110" s="5"/>
      <c r="I110" s="5">
        <f>F110*1.84*[1]Blad1!$C$6/[1]Blad1!$C$5/44</f>
        <v>1.7576104892060043</v>
      </c>
      <c r="J110" s="5">
        <v>1</v>
      </c>
      <c r="K110" s="5">
        <v>1</v>
      </c>
      <c r="L110" s="5">
        <v>0</v>
      </c>
      <c r="M110" s="5" t="s">
        <v>16</v>
      </c>
      <c r="N110" s="5">
        <f>B110-[1]a!$S$8</f>
        <v>55</v>
      </c>
      <c r="O110">
        <f t="shared" si="1"/>
        <v>1.7576104892060043</v>
      </c>
    </row>
    <row r="111" spans="1:15" x14ac:dyDescent="0.3">
      <c r="A111" s="5">
        <v>26</v>
      </c>
      <c r="B111" s="7">
        <v>44231</v>
      </c>
      <c r="C111" s="8">
        <f>B111-[1]Blad1!$C$4</f>
        <v>56</v>
      </c>
      <c r="D111" s="5">
        <v>0</v>
      </c>
      <c r="E111" s="5" t="s">
        <v>46</v>
      </c>
      <c r="F111" s="5">
        <v>0.33333333333333331</v>
      </c>
      <c r="G111" s="5"/>
      <c r="H111" s="5"/>
      <c r="I111" s="5">
        <f>F111*1.84*[1]Blad1!$C$6/[1]Blad1!$C$5/44</f>
        <v>1.6739147516247657</v>
      </c>
      <c r="J111" s="5">
        <v>1</v>
      </c>
      <c r="K111" s="5">
        <v>1</v>
      </c>
      <c r="L111" s="5">
        <v>1</v>
      </c>
      <c r="M111" s="5" t="s">
        <v>31</v>
      </c>
      <c r="N111" s="5">
        <f>B111-[1]a!$S$8</f>
        <v>55</v>
      </c>
      <c r="O111">
        <f t="shared" si="1"/>
        <v>1.6739147516247657</v>
      </c>
    </row>
    <row r="112" spans="1:15" x14ac:dyDescent="0.3">
      <c r="A112" s="5">
        <v>27</v>
      </c>
      <c r="B112" s="7">
        <v>44231</v>
      </c>
      <c r="C112" s="8">
        <f>B112-[1]Blad1!$C$4</f>
        <v>56</v>
      </c>
      <c r="D112" s="5">
        <v>0</v>
      </c>
      <c r="E112" s="5" t="s">
        <v>47</v>
      </c>
      <c r="F112" s="5">
        <v>0.33333333333333331</v>
      </c>
      <c r="G112" s="5"/>
      <c r="H112" s="5"/>
      <c r="I112" s="5">
        <f>F112*1.84*[1]Blad1!$C$6/[1]Blad1!$C$5/44</f>
        <v>1.6739147516247657</v>
      </c>
      <c r="J112" s="5">
        <v>1</v>
      </c>
      <c r="K112" s="5">
        <v>1</v>
      </c>
      <c r="L112" s="5">
        <v>0</v>
      </c>
      <c r="M112" s="5" t="s">
        <v>16</v>
      </c>
      <c r="N112" s="5">
        <f>B112-[1]a!$S$8</f>
        <v>55</v>
      </c>
      <c r="O112">
        <f t="shared" si="1"/>
        <v>1.6739147516247657</v>
      </c>
    </row>
    <row r="113" spans="1:15" x14ac:dyDescent="0.3">
      <c r="A113" s="5">
        <v>28</v>
      </c>
      <c r="B113" s="7">
        <v>44231</v>
      </c>
      <c r="C113" s="8">
        <f>B113-[1]Blad1!$C$4</f>
        <v>56</v>
      </c>
      <c r="D113" s="5">
        <v>0</v>
      </c>
      <c r="E113" s="5" t="s">
        <v>48</v>
      </c>
      <c r="F113" s="5">
        <v>0.13333333333333333</v>
      </c>
      <c r="G113" s="5"/>
      <c r="H113" s="5"/>
      <c r="I113" s="5">
        <f>F113*1.84*[1]Blad1!$C$6/[1]Blad1!$C$5/44</f>
        <v>0.6695659006499064</v>
      </c>
      <c r="J113" s="5">
        <v>1</v>
      </c>
      <c r="K113" s="5">
        <v>0</v>
      </c>
      <c r="L113" s="5">
        <v>0</v>
      </c>
      <c r="M113" s="5" t="s">
        <v>25</v>
      </c>
      <c r="N113" s="5">
        <f>B113-[1]a!$S$8</f>
        <v>55</v>
      </c>
      <c r="O113">
        <f t="shared" si="1"/>
        <v>0.6695659006499064</v>
      </c>
    </row>
    <row r="114" spans="1:15" x14ac:dyDescent="0.3">
      <c r="A114" s="5">
        <v>1</v>
      </c>
      <c r="B114" s="7">
        <v>44236</v>
      </c>
      <c r="C114" s="8">
        <f>B114-[1]Blad1!$C$4</f>
        <v>61</v>
      </c>
      <c r="D114" s="5">
        <v>1</v>
      </c>
      <c r="E114" s="5" t="s">
        <v>15</v>
      </c>
      <c r="F114" s="5">
        <v>0.49166666666666664</v>
      </c>
      <c r="G114" s="5"/>
      <c r="H114" s="5"/>
      <c r="I114" s="5">
        <f>F114*1.84*[1]Blad1!$C$6/[1]Blad1!$C$5/44</f>
        <v>2.4690242586465301</v>
      </c>
      <c r="J114" s="5">
        <v>1</v>
      </c>
      <c r="K114" s="5">
        <v>1</v>
      </c>
      <c r="L114" s="5">
        <v>0</v>
      </c>
      <c r="M114" s="5" t="s">
        <v>16</v>
      </c>
      <c r="N114" s="5">
        <f>B114-[1]a!$S$8</f>
        <v>60</v>
      </c>
      <c r="O114">
        <f t="shared" si="1"/>
        <v>2.4690242586465301</v>
      </c>
    </row>
    <row r="115" spans="1:15" x14ac:dyDescent="0.3">
      <c r="A115" s="5">
        <v>2</v>
      </c>
      <c r="B115" s="7">
        <v>44236</v>
      </c>
      <c r="C115" s="8">
        <f>B115-[1]Blad1!$C$4</f>
        <v>61</v>
      </c>
      <c r="D115" s="5">
        <v>1</v>
      </c>
      <c r="E115" s="5" t="s">
        <v>17</v>
      </c>
      <c r="F115" s="5">
        <v>0.23333333333333334</v>
      </c>
      <c r="G115" s="5"/>
      <c r="H115" s="5"/>
      <c r="I115" s="5">
        <f>F115*1.84*[1]Blad1!$C$6/[1]Blad1!$C$5/44</f>
        <v>1.1717403261373363</v>
      </c>
      <c r="J115" s="5">
        <v>0</v>
      </c>
      <c r="K115" s="5">
        <v>0</v>
      </c>
      <c r="L115" s="5">
        <v>0</v>
      </c>
      <c r="M115" s="5" t="s">
        <v>18</v>
      </c>
      <c r="N115" s="5">
        <f>B115-[1]a!$S$8</f>
        <v>60</v>
      </c>
      <c r="O115">
        <f t="shared" si="1"/>
        <v>1.1717403261373363</v>
      </c>
    </row>
    <row r="116" spans="1:15" x14ac:dyDescent="0.3">
      <c r="A116" s="5">
        <v>3</v>
      </c>
      <c r="B116" s="7">
        <v>44236</v>
      </c>
      <c r="C116" s="8">
        <f>B116-[1]Blad1!$C$4</f>
        <v>61</v>
      </c>
      <c r="D116" s="5">
        <v>1</v>
      </c>
      <c r="E116" s="5" t="s">
        <v>19</v>
      </c>
      <c r="F116" s="5">
        <v>0.3</v>
      </c>
      <c r="G116" s="5"/>
      <c r="H116" s="5"/>
      <c r="I116" s="5">
        <f>F116*1.84*[1]Blad1!$C$6/[1]Blad1!$C$5/44</f>
        <v>1.5065232764622898</v>
      </c>
      <c r="J116" s="5">
        <v>0</v>
      </c>
      <c r="K116" s="5">
        <v>0</v>
      </c>
      <c r="L116" s="5">
        <v>0</v>
      </c>
      <c r="M116" s="5" t="s">
        <v>18</v>
      </c>
      <c r="N116" s="5">
        <f>B116-[1]a!$S$8</f>
        <v>60</v>
      </c>
      <c r="O116">
        <f t="shared" si="1"/>
        <v>1.5065232764622898</v>
      </c>
    </row>
    <row r="117" spans="1:15" x14ac:dyDescent="0.3">
      <c r="A117" s="5">
        <v>4</v>
      </c>
      <c r="B117" s="7">
        <v>44236</v>
      </c>
      <c r="C117" s="8">
        <f>B117-[1]Blad1!$C$4</f>
        <v>61</v>
      </c>
      <c r="D117" s="5">
        <v>1</v>
      </c>
      <c r="E117" s="5" t="s">
        <v>20</v>
      </c>
      <c r="F117" s="5">
        <v>0.5083333333333333</v>
      </c>
      <c r="G117" s="5"/>
      <c r="H117" s="5"/>
      <c r="I117" s="5">
        <f>F117*1.84*[1]Blad1!$C$6/[1]Blad1!$C$5/44</f>
        <v>2.552719996227768</v>
      </c>
      <c r="J117" s="5">
        <v>1</v>
      </c>
      <c r="K117" s="5">
        <v>0</v>
      </c>
      <c r="L117" s="5">
        <v>1</v>
      </c>
      <c r="M117" s="5" t="s">
        <v>21</v>
      </c>
      <c r="N117" s="5">
        <f>B117-[1]a!$S$8</f>
        <v>60</v>
      </c>
      <c r="O117">
        <f t="shared" si="1"/>
        <v>2.552719996227768</v>
      </c>
    </row>
    <row r="118" spans="1:15" x14ac:dyDescent="0.3">
      <c r="A118" s="5">
        <v>5</v>
      </c>
      <c r="B118" s="7">
        <v>44236</v>
      </c>
      <c r="C118" s="8">
        <f>B118-[1]Blad1!$C$4</f>
        <v>61</v>
      </c>
      <c r="D118" s="5">
        <v>1</v>
      </c>
      <c r="E118" s="5" t="s">
        <v>22</v>
      </c>
      <c r="F118" s="5">
        <v>0.42499999999999999</v>
      </c>
      <c r="G118" s="5"/>
      <c r="H118" s="5"/>
      <c r="I118" s="5">
        <f>F118*1.84*[1]Blad1!$C$6/[1]Blad1!$C$5/44</f>
        <v>2.134241308321577</v>
      </c>
      <c r="J118" s="5">
        <v>0</v>
      </c>
      <c r="K118" s="5">
        <v>0</v>
      </c>
      <c r="L118" s="5">
        <v>0</v>
      </c>
      <c r="M118" s="5" t="s">
        <v>18</v>
      </c>
      <c r="N118" s="5">
        <f>B118-[1]a!$S$8</f>
        <v>60</v>
      </c>
      <c r="O118">
        <f t="shared" si="1"/>
        <v>2.134241308321577</v>
      </c>
    </row>
    <row r="119" spans="1:15" x14ac:dyDescent="0.3">
      <c r="A119" s="5">
        <v>6</v>
      </c>
      <c r="B119" s="7">
        <v>44236</v>
      </c>
      <c r="C119" s="8">
        <f>B119-[1]Blad1!$C$4</f>
        <v>61</v>
      </c>
      <c r="D119" s="5">
        <v>1</v>
      </c>
      <c r="E119" s="5" t="s">
        <v>23</v>
      </c>
      <c r="F119" s="5">
        <v>9.166666666666666E-2</v>
      </c>
      <c r="G119" s="5"/>
      <c r="H119" s="5"/>
      <c r="I119" s="5">
        <f>F119*1.84*[1]Blad1!$C$6/[1]Blad1!$C$5/44</f>
        <v>0.46032655669681066</v>
      </c>
      <c r="J119" s="5">
        <v>1</v>
      </c>
      <c r="K119" s="5">
        <v>0</v>
      </c>
      <c r="L119" s="5">
        <v>1</v>
      </c>
      <c r="M119" s="5" t="s">
        <v>21</v>
      </c>
      <c r="N119" s="5">
        <f>B119-[1]a!$S$8</f>
        <v>60</v>
      </c>
      <c r="O119">
        <f t="shared" si="1"/>
        <v>0.46032655669681066</v>
      </c>
    </row>
    <row r="120" spans="1:15" x14ac:dyDescent="0.3">
      <c r="A120" s="5">
        <v>7</v>
      </c>
      <c r="B120" s="7">
        <v>44236</v>
      </c>
      <c r="C120" s="8">
        <f>B120-[1]Blad1!$C$4</f>
        <v>61</v>
      </c>
      <c r="D120" s="5">
        <v>1</v>
      </c>
      <c r="E120" s="5" t="s">
        <v>24</v>
      </c>
      <c r="F120" s="5">
        <v>0.19166666666666668</v>
      </c>
      <c r="G120" s="5"/>
      <c r="H120" s="5"/>
      <c r="I120" s="5">
        <f>F120*1.84*[1]Blad1!$C$6/[1]Blad1!$C$5/44</f>
        <v>0.96250098218424052</v>
      </c>
      <c r="J120" s="5">
        <v>1</v>
      </c>
      <c r="K120" s="5">
        <v>0</v>
      </c>
      <c r="L120" s="5">
        <v>0</v>
      </c>
      <c r="M120" s="5" t="s">
        <v>25</v>
      </c>
      <c r="N120" s="5">
        <f>B120-[1]a!$S$8</f>
        <v>60</v>
      </c>
      <c r="O120">
        <f t="shared" si="1"/>
        <v>0.96250098218424052</v>
      </c>
    </row>
    <row r="121" spans="1:15" x14ac:dyDescent="0.3">
      <c r="A121" s="5">
        <v>8</v>
      </c>
      <c r="B121" s="7">
        <v>44236</v>
      </c>
      <c r="C121" s="8">
        <f>B121-[1]Blad1!$C$4</f>
        <v>61</v>
      </c>
      <c r="D121" s="5">
        <v>1</v>
      </c>
      <c r="E121" s="5" t="s">
        <v>26</v>
      </c>
      <c r="F121" s="5">
        <v>0.55833333333333335</v>
      </c>
      <c r="G121" s="5"/>
      <c r="H121" s="5"/>
      <c r="I121" s="5">
        <f>F121*1.84*[1]Blad1!$C$6/[1]Blad1!$C$5/44</f>
        <v>2.8038072089714836</v>
      </c>
      <c r="J121" s="5">
        <v>1</v>
      </c>
      <c r="K121" s="5">
        <v>0</v>
      </c>
      <c r="L121" s="5">
        <v>1</v>
      </c>
      <c r="M121" s="5" t="s">
        <v>21</v>
      </c>
      <c r="N121" s="5">
        <f>B121-[1]a!$S$8</f>
        <v>60</v>
      </c>
      <c r="O121">
        <f t="shared" si="1"/>
        <v>2.8038072089714836</v>
      </c>
    </row>
    <row r="122" spans="1:15" x14ac:dyDescent="0.3">
      <c r="A122" s="5">
        <v>9</v>
      </c>
      <c r="B122" s="7">
        <v>44236</v>
      </c>
      <c r="C122" s="8">
        <f>B122-[1]Blad1!$C$4</f>
        <v>61</v>
      </c>
      <c r="D122" s="5">
        <v>1</v>
      </c>
      <c r="E122" s="5" t="s">
        <v>27</v>
      </c>
      <c r="F122" s="5">
        <v>0.31666666666666665</v>
      </c>
      <c r="G122" s="5"/>
      <c r="H122" s="5"/>
      <c r="I122" s="5">
        <f>F122*1.84*[1]Blad1!$C$6/[1]Blad1!$C$5/44</f>
        <v>1.5902190140435275</v>
      </c>
      <c r="J122" s="5">
        <v>1</v>
      </c>
      <c r="K122" s="5">
        <v>0</v>
      </c>
      <c r="L122" s="5">
        <v>0</v>
      </c>
      <c r="M122" s="5" t="s">
        <v>25</v>
      </c>
      <c r="N122" s="5">
        <f>B122-[1]a!$S$8</f>
        <v>60</v>
      </c>
      <c r="O122">
        <f t="shared" si="1"/>
        <v>1.5902190140435275</v>
      </c>
    </row>
    <row r="123" spans="1:15" x14ac:dyDescent="0.3">
      <c r="A123" s="5">
        <v>10</v>
      </c>
      <c r="B123" s="7">
        <v>44236</v>
      </c>
      <c r="C123" s="8">
        <f>B123-[1]Blad1!$C$4</f>
        <v>61</v>
      </c>
      <c r="D123" s="5">
        <v>1</v>
      </c>
      <c r="E123" s="5" t="s">
        <v>28</v>
      </c>
      <c r="F123" s="5">
        <v>8.3333333333333332E-3</v>
      </c>
      <c r="G123" s="5"/>
      <c r="H123" s="5"/>
      <c r="I123" s="5">
        <f>F123*1.84*[1]Blad1!$C$6/[1]Blad1!$C$5/44</f>
        <v>4.184786879061915E-2</v>
      </c>
      <c r="J123" s="5">
        <v>1</v>
      </c>
      <c r="K123" s="5">
        <v>0</v>
      </c>
      <c r="L123" s="5">
        <v>0</v>
      </c>
      <c r="M123" s="5" t="s">
        <v>25</v>
      </c>
      <c r="N123" s="5">
        <f>B123-[1]a!$S$8</f>
        <v>60</v>
      </c>
      <c r="O123">
        <f t="shared" si="1"/>
        <v>4.184786879061915E-2</v>
      </c>
    </row>
    <row r="124" spans="1:15" x14ac:dyDescent="0.3">
      <c r="A124" s="5">
        <v>11</v>
      </c>
      <c r="B124" s="7">
        <v>44236</v>
      </c>
      <c r="C124" s="8">
        <f>B124-[1]Blad1!$C$4</f>
        <v>61</v>
      </c>
      <c r="D124" s="5">
        <v>1</v>
      </c>
      <c r="E124" s="5" t="s">
        <v>29</v>
      </c>
      <c r="F124" s="5">
        <v>0.59166666666666667</v>
      </c>
      <c r="G124" s="5"/>
      <c r="H124" s="5"/>
      <c r="I124" s="5">
        <f>F124*1.84*[1]Blad1!$C$6/[1]Blad1!$C$5/44</f>
        <v>2.9711986841339599</v>
      </c>
      <c r="J124" s="5">
        <v>1</v>
      </c>
      <c r="K124" s="5">
        <v>1</v>
      </c>
      <c r="L124" s="5">
        <v>0</v>
      </c>
      <c r="M124" s="5" t="s">
        <v>16</v>
      </c>
      <c r="N124" s="5">
        <f>B124-[1]a!$S$8</f>
        <v>60</v>
      </c>
      <c r="O124">
        <f t="shared" si="1"/>
        <v>2.9711986841339599</v>
      </c>
    </row>
    <row r="125" spans="1:15" x14ac:dyDescent="0.3">
      <c r="A125" s="5">
        <v>12</v>
      </c>
      <c r="B125" s="7">
        <v>44236</v>
      </c>
      <c r="C125" s="8">
        <f>B125-[1]Blad1!$C$4</f>
        <v>61</v>
      </c>
      <c r="D125" s="5">
        <v>1</v>
      </c>
      <c r="E125" s="5" t="s">
        <v>30</v>
      </c>
      <c r="F125" s="5">
        <v>0.41666666666666669</v>
      </c>
      <c r="G125" s="5"/>
      <c r="H125" s="5"/>
      <c r="I125" s="5">
        <f>F125*1.84*[1]Blad1!$C$6/[1]Blad1!$C$5/44</f>
        <v>2.0923934395309578</v>
      </c>
      <c r="J125" s="5">
        <v>1</v>
      </c>
      <c r="K125" s="5">
        <v>1</v>
      </c>
      <c r="L125" s="5">
        <v>1</v>
      </c>
      <c r="M125" s="5" t="s">
        <v>31</v>
      </c>
      <c r="N125" s="5">
        <f>B125-[1]a!$S$8</f>
        <v>60</v>
      </c>
      <c r="O125">
        <f t="shared" si="1"/>
        <v>2.0923934395309578</v>
      </c>
    </row>
    <row r="126" spans="1:15" x14ac:dyDescent="0.3">
      <c r="A126" s="5">
        <v>13</v>
      </c>
      <c r="B126" s="7">
        <v>44236</v>
      </c>
      <c r="C126" s="8">
        <f>B126-[1]Blad1!$C$4</f>
        <v>61</v>
      </c>
      <c r="D126" s="5">
        <v>1</v>
      </c>
      <c r="E126" s="5" t="s">
        <v>32</v>
      </c>
      <c r="F126" s="5">
        <v>0.8</v>
      </c>
      <c r="G126" s="5"/>
      <c r="H126" s="5"/>
      <c r="I126" s="5">
        <f>F126*1.84*[1]Blad1!$C$6/[1]Blad1!$C$5/44</f>
        <v>4.0173954038994388</v>
      </c>
      <c r="J126" s="5">
        <v>0</v>
      </c>
      <c r="K126" s="5">
        <v>1</v>
      </c>
      <c r="L126" s="5">
        <v>1</v>
      </c>
      <c r="M126" s="5" t="s">
        <v>33</v>
      </c>
      <c r="N126" s="5">
        <f>B126-[1]a!$S$8</f>
        <v>60</v>
      </c>
      <c r="O126">
        <f t="shared" si="1"/>
        <v>4.0173954038994388</v>
      </c>
    </row>
    <row r="127" spans="1:15" x14ac:dyDescent="0.3">
      <c r="A127" s="5">
        <v>14</v>
      </c>
      <c r="B127" s="7">
        <v>44236</v>
      </c>
      <c r="C127" s="8">
        <f>B127-[1]Blad1!$C$4</f>
        <v>61</v>
      </c>
      <c r="D127" s="5">
        <v>1</v>
      </c>
      <c r="E127" s="5" t="s">
        <v>34</v>
      </c>
      <c r="F127" s="5">
        <v>0.54166666666666663</v>
      </c>
      <c r="G127" s="5"/>
      <c r="H127" s="5"/>
      <c r="I127" s="5">
        <f>F127*1.84*[1]Blad1!$C$6/[1]Blad1!$C$5/44</f>
        <v>2.7201114713902443</v>
      </c>
      <c r="J127" s="5">
        <v>1</v>
      </c>
      <c r="K127" s="5">
        <v>1</v>
      </c>
      <c r="L127" s="5">
        <v>0</v>
      </c>
      <c r="M127" s="5" t="s">
        <v>16</v>
      </c>
      <c r="N127" s="5">
        <f>B127-[1]a!$S$8</f>
        <v>60</v>
      </c>
      <c r="O127">
        <f t="shared" si="1"/>
        <v>2.7201114713902443</v>
      </c>
    </row>
    <row r="128" spans="1:15" x14ac:dyDescent="0.3">
      <c r="A128" s="5">
        <v>15</v>
      </c>
      <c r="B128" s="7">
        <v>44236</v>
      </c>
      <c r="C128" s="8">
        <f>B128-[1]Blad1!$C$4</f>
        <v>61</v>
      </c>
      <c r="D128" s="5">
        <v>1</v>
      </c>
      <c r="E128" s="5" t="s">
        <v>35</v>
      </c>
      <c r="F128" s="5">
        <v>0.21666666666666667</v>
      </c>
      <c r="G128" s="5"/>
      <c r="H128" s="5"/>
      <c r="I128" s="5">
        <f>F128*1.84*[1]Blad1!$C$6/[1]Blad1!$C$5/44</f>
        <v>1.0880445885560981</v>
      </c>
      <c r="J128" s="5">
        <v>1</v>
      </c>
      <c r="K128" s="5">
        <v>1</v>
      </c>
      <c r="L128" s="5">
        <v>1</v>
      </c>
      <c r="M128" s="5" t="s">
        <v>31</v>
      </c>
      <c r="N128" s="5">
        <f>B128-[1]a!$S$8</f>
        <v>60</v>
      </c>
      <c r="O128">
        <f t="shared" si="1"/>
        <v>1.0880445885560981</v>
      </c>
    </row>
    <row r="129" spans="1:15" x14ac:dyDescent="0.3">
      <c r="A129" s="5">
        <v>16</v>
      </c>
      <c r="B129" s="7">
        <v>44236</v>
      </c>
      <c r="C129" s="8">
        <f>B129-[1]Blad1!$C$4</f>
        <v>61</v>
      </c>
      <c r="D129" s="5">
        <v>1</v>
      </c>
      <c r="E129" s="5" t="s">
        <v>36</v>
      </c>
      <c r="F129" s="5">
        <v>0.26666666666666666</v>
      </c>
      <c r="G129" s="5"/>
      <c r="H129" s="5"/>
      <c r="I129" s="5">
        <f>F129*1.84*[1]Blad1!$C$6/[1]Blad1!$C$5/44</f>
        <v>1.3391318012998128</v>
      </c>
      <c r="J129" s="5">
        <v>1</v>
      </c>
      <c r="K129" s="5">
        <v>1</v>
      </c>
      <c r="L129" s="5">
        <v>1</v>
      </c>
      <c r="M129" s="5" t="s">
        <v>31</v>
      </c>
      <c r="N129" s="5">
        <f>B129-[1]a!$S$8</f>
        <v>60</v>
      </c>
      <c r="O129">
        <f t="shared" si="1"/>
        <v>1.3391318012998128</v>
      </c>
    </row>
    <row r="130" spans="1:15" x14ac:dyDescent="0.3">
      <c r="A130" s="5">
        <v>17</v>
      </c>
      <c r="B130" s="7">
        <v>44236</v>
      </c>
      <c r="C130" s="8">
        <f>B130-[1]Blad1!$C$4</f>
        <v>61</v>
      </c>
      <c r="D130" s="5">
        <v>1</v>
      </c>
      <c r="E130" s="5" t="s">
        <v>37</v>
      </c>
      <c r="F130" s="5">
        <v>0.70833333333333337</v>
      </c>
      <c r="G130" s="5"/>
      <c r="H130" s="5"/>
      <c r="I130" s="5">
        <f>F130*1.84*[1]Blad1!$C$6/[1]Blad1!$C$5/44</f>
        <v>3.5570688472026277</v>
      </c>
      <c r="J130" s="5">
        <v>1</v>
      </c>
      <c r="K130" s="5">
        <v>0</v>
      </c>
      <c r="L130" s="5">
        <v>1</v>
      </c>
      <c r="M130" s="5" t="s">
        <v>21</v>
      </c>
      <c r="N130" s="5">
        <f>B130-[1]a!$S$8</f>
        <v>60</v>
      </c>
      <c r="O130">
        <f t="shared" si="1"/>
        <v>3.5570688472026277</v>
      </c>
    </row>
    <row r="131" spans="1:15" x14ac:dyDescent="0.3">
      <c r="A131" s="5">
        <v>18</v>
      </c>
      <c r="B131" s="7">
        <v>44236</v>
      </c>
      <c r="C131" s="8">
        <f>B131-[1]Blad1!$C$4</f>
        <v>61</v>
      </c>
      <c r="D131" s="5">
        <v>1</v>
      </c>
      <c r="E131" s="5" t="s">
        <v>38</v>
      </c>
      <c r="F131" s="5">
        <v>0.95833333333333337</v>
      </c>
      <c r="G131" s="5"/>
      <c r="H131" s="5"/>
      <c r="I131" s="5">
        <f>F131*1.84*[1]Blad1!$C$6/[1]Blad1!$C$5/44</f>
        <v>4.812504910921203</v>
      </c>
      <c r="J131" s="5">
        <v>1</v>
      </c>
      <c r="K131" s="5">
        <v>1</v>
      </c>
      <c r="L131" s="5">
        <v>1</v>
      </c>
      <c r="M131" s="5" t="s">
        <v>31</v>
      </c>
      <c r="N131" s="5">
        <f>B131-[1]a!$S$8</f>
        <v>60</v>
      </c>
      <c r="O131">
        <f t="shared" ref="O131:O194" si="2">I131</f>
        <v>4.812504910921203</v>
      </c>
    </row>
    <row r="132" spans="1:15" x14ac:dyDescent="0.3">
      <c r="A132" s="5">
        <v>19</v>
      </c>
      <c r="B132" s="7">
        <v>44236</v>
      </c>
      <c r="C132" s="8">
        <f>B132-[1]Blad1!$C$4</f>
        <v>61</v>
      </c>
      <c r="D132" s="5">
        <v>1</v>
      </c>
      <c r="E132" s="5" t="s">
        <v>39</v>
      </c>
      <c r="F132" s="5">
        <v>0.20833333333333334</v>
      </c>
      <c r="G132" s="5"/>
      <c r="H132" s="5"/>
      <c r="I132" s="5">
        <f>F132*1.84*[1]Blad1!$C$6/[1]Blad1!$C$5/44</f>
        <v>1.0461967197654789</v>
      </c>
      <c r="J132" s="5">
        <v>0</v>
      </c>
      <c r="K132" s="5">
        <v>0</v>
      </c>
      <c r="L132" s="5">
        <v>0</v>
      </c>
      <c r="M132" s="5" t="s">
        <v>18</v>
      </c>
      <c r="N132" s="5">
        <f>B132-[1]a!$S$8</f>
        <v>60</v>
      </c>
      <c r="O132">
        <f t="shared" si="2"/>
        <v>1.0461967197654789</v>
      </c>
    </row>
    <row r="133" spans="1:15" x14ac:dyDescent="0.3">
      <c r="A133" s="5">
        <v>20</v>
      </c>
      <c r="B133" s="7">
        <v>44236</v>
      </c>
      <c r="C133" s="8">
        <f>B133-[1]Blad1!$C$4</f>
        <v>61</v>
      </c>
      <c r="D133" s="5">
        <v>1</v>
      </c>
      <c r="E133" s="5" t="s">
        <v>40</v>
      </c>
      <c r="F133" s="5">
        <v>0.24166666666666667</v>
      </c>
      <c r="G133" s="5"/>
      <c r="H133" s="5"/>
      <c r="I133" s="5">
        <f>F133*1.84*[1]Blad1!$C$6/[1]Blad1!$C$5/44</f>
        <v>1.2135881949279557</v>
      </c>
      <c r="J133" s="5">
        <v>0</v>
      </c>
      <c r="K133" s="5">
        <v>1</v>
      </c>
      <c r="L133" s="5">
        <v>1</v>
      </c>
      <c r="M133" s="5" t="s">
        <v>33</v>
      </c>
      <c r="N133" s="5">
        <f>B133-[1]a!$S$8</f>
        <v>60</v>
      </c>
      <c r="O133">
        <f t="shared" si="2"/>
        <v>1.2135881949279557</v>
      </c>
    </row>
    <row r="134" spans="1:15" x14ac:dyDescent="0.3">
      <c r="A134" s="5">
        <v>21</v>
      </c>
      <c r="B134" s="7">
        <v>44236</v>
      </c>
      <c r="C134" s="8">
        <f>B134-[1]Blad1!$C$4</f>
        <v>61</v>
      </c>
      <c r="D134" s="5">
        <v>1</v>
      </c>
      <c r="E134" s="5" t="s">
        <v>41</v>
      </c>
      <c r="F134" s="5">
        <v>0.24166666666666667</v>
      </c>
      <c r="G134" s="5"/>
      <c r="H134" s="5"/>
      <c r="I134" s="5">
        <f>F134*1.84*[1]Blad1!$C$6/[1]Blad1!$C$5/44</f>
        <v>1.2135881949279557</v>
      </c>
      <c r="J134" s="5">
        <v>0</v>
      </c>
      <c r="K134" s="5">
        <v>1</v>
      </c>
      <c r="L134" s="5">
        <v>1</v>
      </c>
      <c r="M134" s="5" t="s">
        <v>33</v>
      </c>
      <c r="N134" s="5">
        <f>B134-[1]a!$S$8</f>
        <v>60</v>
      </c>
      <c r="O134">
        <f t="shared" si="2"/>
        <v>1.2135881949279557</v>
      </c>
    </row>
    <row r="135" spans="1:15" x14ac:dyDescent="0.3">
      <c r="A135" s="5">
        <v>22</v>
      </c>
      <c r="B135" s="7">
        <v>44236</v>
      </c>
      <c r="C135" s="8">
        <f>B135-[1]Blad1!$C$4</f>
        <v>61</v>
      </c>
      <c r="D135" s="5">
        <v>1</v>
      </c>
      <c r="E135" s="5" t="s">
        <v>42</v>
      </c>
      <c r="F135" s="5">
        <v>0.1</v>
      </c>
      <c r="G135" s="5"/>
      <c r="H135" s="5"/>
      <c r="I135" s="5">
        <f>F135*1.84*[1]Blad1!$C$6/[1]Blad1!$C$5/44</f>
        <v>0.50217442548742985</v>
      </c>
      <c r="J135" s="5">
        <v>0</v>
      </c>
      <c r="K135" s="5">
        <v>1</v>
      </c>
      <c r="L135" s="5">
        <v>1</v>
      </c>
      <c r="M135" s="5" t="s">
        <v>33</v>
      </c>
      <c r="N135" s="5">
        <f>B135-[1]a!$S$8</f>
        <v>60</v>
      </c>
      <c r="O135">
        <f t="shared" si="2"/>
        <v>0.50217442548742985</v>
      </c>
    </row>
    <row r="136" spans="1:15" x14ac:dyDescent="0.3">
      <c r="A136" s="5">
        <v>23</v>
      </c>
      <c r="B136" s="7">
        <v>44236</v>
      </c>
      <c r="C136" s="8">
        <f>B136-[1]Blad1!$C$4</f>
        <v>61</v>
      </c>
      <c r="D136" s="5">
        <v>1</v>
      </c>
      <c r="E136" s="5" t="s">
        <v>43</v>
      </c>
      <c r="F136" s="5">
        <v>0.15833333333333333</v>
      </c>
      <c r="G136" s="5"/>
      <c r="H136" s="5"/>
      <c r="I136" s="5">
        <f>F136*1.84*[1]Blad1!$C$6/[1]Blad1!$C$5/44</f>
        <v>0.79510950702176375</v>
      </c>
      <c r="J136" s="5">
        <v>1</v>
      </c>
      <c r="K136" s="5">
        <v>0</v>
      </c>
      <c r="L136" s="5">
        <v>1</v>
      </c>
      <c r="M136" s="5" t="s">
        <v>21</v>
      </c>
      <c r="N136" s="5">
        <f>B136-[1]a!$S$8</f>
        <v>60</v>
      </c>
      <c r="O136">
        <f t="shared" si="2"/>
        <v>0.79510950702176375</v>
      </c>
    </row>
    <row r="137" spans="1:15" x14ac:dyDescent="0.3">
      <c r="A137" s="5">
        <v>24</v>
      </c>
      <c r="B137" s="7">
        <v>44236</v>
      </c>
      <c r="C137" s="8">
        <f>B137-[1]Blad1!$C$4</f>
        <v>61</v>
      </c>
      <c r="D137" s="5">
        <v>1</v>
      </c>
      <c r="E137" s="5" t="s">
        <v>44</v>
      </c>
      <c r="F137" s="5">
        <v>0.15833333333333333</v>
      </c>
      <c r="G137" s="5"/>
      <c r="H137" s="5"/>
      <c r="I137" s="5">
        <f>F137*1.84*[1]Blad1!$C$6/[1]Blad1!$C$5/44</f>
        <v>0.79510950702176375</v>
      </c>
      <c r="J137" s="5">
        <v>1</v>
      </c>
      <c r="K137" s="5">
        <v>0</v>
      </c>
      <c r="L137" s="5">
        <v>0</v>
      </c>
      <c r="M137" s="5" t="s">
        <v>25</v>
      </c>
      <c r="N137" s="5">
        <f>B137-[1]a!$S$8</f>
        <v>60</v>
      </c>
      <c r="O137">
        <f t="shared" si="2"/>
        <v>0.79510950702176375</v>
      </c>
    </row>
    <row r="138" spans="1:15" x14ac:dyDescent="0.3">
      <c r="A138" s="5">
        <v>25</v>
      </c>
      <c r="B138" s="7">
        <v>44236</v>
      </c>
      <c r="C138" s="8">
        <f>B138-[1]Blad1!$C$4</f>
        <v>61</v>
      </c>
      <c r="D138" s="5">
        <v>1</v>
      </c>
      <c r="E138" s="5" t="s">
        <v>45</v>
      </c>
      <c r="F138" s="5">
        <v>0.35</v>
      </c>
      <c r="G138" s="5"/>
      <c r="H138" s="5"/>
      <c r="I138" s="5">
        <f>F138*1.84*[1]Blad1!$C$6/[1]Blad1!$C$5/44</f>
        <v>1.7576104892060043</v>
      </c>
      <c r="J138" s="5">
        <v>1</v>
      </c>
      <c r="K138" s="5">
        <v>1</v>
      </c>
      <c r="L138" s="5">
        <v>0</v>
      </c>
      <c r="M138" s="5" t="s">
        <v>16</v>
      </c>
      <c r="N138" s="5">
        <f>B138-[1]a!$S$8</f>
        <v>60</v>
      </c>
      <c r="O138">
        <f t="shared" si="2"/>
        <v>1.7576104892060043</v>
      </c>
    </row>
    <row r="139" spans="1:15" x14ac:dyDescent="0.3">
      <c r="A139" s="5">
        <v>26</v>
      </c>
      <c r="B139" s="7">
        <v>44236</v>
      </c>
      <c r="C139" s="8">
        <f>B139-[1]Blad1!$C$4</f>
        <v>61</v>
      </c>
      <c r="D139" s="5">
        <v>1</v>
      </c>
      <c r="E139" s="5" t="s">
        <v>46</v>
      </c>
      <c r="F139" s="5">
        <v>0.33333333333333331</v>
      </c>
      <c r="G139" s="5"/>
      <c r="H139" s="5"/>
      <c r="I139" s="5">
        <f>F139*1.84*[1]Blad1!$C$6/[1]Blad1!$C$5/44</f>
        <v>1.6739147516247657</v>
      </c>
      <c r="J139" s="5">
        <v>1</v>
      </c>
      <c r="K139" s="5">
        <v>1</v>
      </c>
      <c r="L139" s="5">
        <v>1</v>
      </c>
      <c r="M139" s="5" t="s">
        <v>31</v>
      </c>
      <c r="N139" s="5">
        <f>B139-[1]a!$S$8</f>
        <v>60</v>
      </c>
      <c r="O139">
        <f t="shared" si="2"/>
        <v>1.6739147516247657</v>
      </c>
    </row>
    <row r="140" spans="1:15" x14ac:dyDescent="0.3">
      <c r="A140" s="5">
        <v>27</v>
      </c>
      <c r="B140" s="7">
        <v>44236</v>
      </c>
      <c r="C140" s="8">
        <f>B140-[1]Blad1!$C$4</f>
        <v>61</v>
      </c>
      <c r="D140" s="5">
        <v>1</v>
      </c>
      <c r="E140" s="5" t="s">
        <v>47</v>
      </c>
      <c r="F140" s="5">
        <v>0.33333333333333331</v>
      </c>
      <c r="G140" s="5"/>
      <c r="H140" s="5"/>
      <c r="I140" s="5">
        <f>F140*1.84*[1]Blad1!$C$6/[1]Blad1!$C$5/44</f>
        <v>1.6739147516247657</v>
      </c>
      <c r="J140" s="5">
        <v>1</v>
      </c>
      <c r="K140" s="5">
        <v>1</v>
      </c>
      <c r="L140" s="5">
        <v>0</v>
      </c>
      <c r="M140" s="5" t="s">
        <v>16</v>
      </c>
      <c r="N140" s="5">
        <f>B140-[1]a!$S$8</f>
        <v>60</v>
      </c>
      <c r="O140">
        <f t="shared" si="2"/>
        <v>1.6739147516247657</v>
      </c>
    </row>
    <row r="141" spans="1:15" x14ac:dyDescent="0.3">
      <c r="A141" s="5">
        <v>28</v>
      </c>
      <c r="B141" s="7">
        <v>44236</v>
      </c>
      <c r="C141" s="8">
        <f>B141-[1]Blad1!$C$4</f>
        <v>61</v>
      </c>
      <c r="D141" s="5">
        <v>1</v>
      </c>
      <c r="E141" s="5" t="s">
        <v>48</v>
      </c>
      <c r="F141" s="5">
        <v>0.13333333333333333</v>
      </c>
      <c r="G141" s="5"/>
      <c r="H141" s="5"/>
      <c r="I141" s="5">
        <f>F141*1.84*[1]Blad1!$C$6/[1]Blad1!$C$5/44</f>
        <v>0.6695659006499064</v>
      </c>
      <c r="J141" s="5">
        <v>1</v>
      </c>
      <c r="K141" s="5">
        <v>0</v>
      </c>
      <c r="L141" s="5">
        <v>0</v>
      </c>
      <c r="M141" s="5" t="s">
        <v>25</v>
      </c>
      <c r="N141" s="5">
        <f>B141-[1]a!$S$8</f>
        <v>60</v>
      </c>
      <c r="O141">
        <f t="shared" si="2"/>
        <v>0.6695659006499064</v>
      </c>
    </row>
    <row r="142" spans="1:15" x14ac:dyDescent="0.3">
      <c r="A142" s="5">
        <v>1</v>
      </c>
      <c r="B142" s="7">
        <v>44244</v>
      </c>
      <c r="C142" s="8">
        <f>B142-[1]Blad1!$C$4</f>
        <v>69</v>
      </c>
      <c r="D142" s="5">
        <v>0</v>
      </c>
      <c r="E142" s="5" t="s">
        <v>15</v>
      </c>
      <c r="F142" s="5"/>
      <c r="G142" s="5"/>
      <c r="H142" s="5"/>
      <c r="I142" s="5"/>
      <c r="J142" s="5">
        <v>1</v>
      </c>
      <c r="K142" s="5">
        <v>1</v>
      </c>
      <c r="L142" s="5">
        <v>0</v>
      </c>
      <c r="M142" s="5" t="s">
        <v>16</v>
      </c>
      <c r="N142" s="5">
        <f>B142-[1]a!$S$8</f>
        <v>68</v>
      </c>
      <c r="O142">
        <f t="shared" si="2"/>
        <v>0</v>
      </c>
    </row>
    <row r="143" spans="1:15" x14ac:dyDescent="0.3">
      <c r="A143" s="5">
        <v>2</v>
      </c>
      <c r="B143" s="7">
        <v>44244</v>
      </c>
      <c r="C143" s="8">
        <f>B143-[1]Blad1!$C$4</f>
        <v>69</v>
      </c>
      <c r="D143" s="5">
        <v>0</v>
      </c>
      <c r="E143" s="5" t="s">
        <v>17</v>
      </c>
      <c r="F143" s="5">
        <v>0.21666666666666667</v>
      </c>
      <c r="G143" s="5"/>
      <c r="H143" s="5"/>
      <c r="I143" s="5">
        <f>F143*1.98*[1]Blad1!$C$6/[1]Blad1!$C$5/44</f>
        <v>1.1708305898592792</v>
      </c>
      <c r="J143" s="5">
        <v>0</v>
      </c>
      <c r="K143" s="5">
        <v>0</v>
      </c>
      <c r="L143" s="5">
        <v>0</v>
      </c>
      <c r="M143" s="5" t="s">
        <v>18</v>
      </c>
      <c r="N143" s="5">
        <f>B143-[1]a!$S$8</f>
        <v>68</v>
      </c>
      <c r="O143">
        <f t="shared" si="2"/>
        <v>1.1708305898592792</v>
      </c>
    </row>
    <row r="144" spans="1:15" x14ac:dyDescent="0.3">
      <c r="A144" s="5">
        <v>3</v>
      </c>
      <c r="B144" s="7">
        <v>44244</v>
      </c>
      <c r="C144" s="8">
        <f>B144-[1]Blad1!$C$4</f>
        <v>69</v>
      </c>
      <c r="D144" s="5">
        <v>0</v>
      </c>
      <c r="E144" s="5" t="s">
        <v>19</v>
      </c>
      <c r="F144" s="5">
        <v>0.4</v>
      </c>
      <c r="G144" s="5"/>
      <c r="H144" s="5"/>
      <c r="I144" s="5">
        <f>F144*1.98*[1]Blad1!$C$6/[1]Blad1!$C$5/44</f>
        <v>2.1615333966632848</v>
      </c>
      <c r="J144" s="5">
        <v>0</v>
      </c>
      <c r="K144" s="5">
        <v>0</v>
      </c>
      <c r="L144" s="5">
        <v>0</v>
      </c>
      <c r="M144" s="5" t="s">
        <v>18</v>
      </c>
      <c r="N144" s="5">
        <f>B144-[1]a!$S$8</f>
        <v>68</v>
      </c>
      <c r="O144">
        <f t="shared" si="2"/>
        <v>2.1615333966632848</v>
      </c>
    </row>
    <row r="145" spans="1:15" x14ac:dyDescent="0.3">
      <c r="A145" s="5">
        <v>4</v>
      </c>
      <c r="B145" s="7">
        <v>44244</v>
      </c>
      <c r="C145" s="8">
        <f>B145-[1]Blad1!$C$4</f>
        <v>69</v>
      </c>
      <c r="D145" s="5">
        <v>0</v>
      </c>
      <c r="E145" s="5" t="s">
        <v>20</v>
      </c>
      <c r="F145" s="5">
        <v>0.14166666666666666</v>
      </c>
      <c r="G145" s="5"/>
      <c r="H145" s="5"/>
      <c r="I145" s="5">
        <f>F145*1.98*[1]Blad1!$C$6/[1]Blad1!$C$5/44</f>
        <v>0.76554307798491328</v>
      </c>
      <c r="J145" s="5">
        <v>1</v>
      </c>
      <c r="K145" s="5">
        <v>0</v>
      </c>
      <c r="L145" s="5">
        <v>1</v>
      </c>
      <c r="M145" s="5" t="s">
        <v>21</v>
      </c>
      <c r="N145" s="5">
        <f>B145-[1]a!$S$8</f>
        <v>68</v>
      </c>
      <c r="O145">
        <f t="shared" si="2"/>
        <v>0.76554307798491328</v>
      </c>
    </row>
    <row r="146" spans="1:15" x14ac:dyDescent="0.3">
      <c r="A146" s="5">
        <v>5</v>
      </c>
      <c r="B146" s="7">
        <v>44244</v>
      </c>
      <c r="C146" s="8">
        <f>B146-[1]Blad1!$C$4</f>
        <v>69</v>
      </c>
      <c r="D146" s="5">
        <v>0</v>
      </c>
      <c r="E146" s="5" t="s">
        <v>22</v>
      </c>
      <c r="F146" s="5">
        <v>9.166666666666666E-2</v>
      </c>
      <c r="G146" s="5"/>
      <c r="H146" s="5"/>
      <c r="I146" s="5">
        <f>F146*1.98*[1]Blad1!$C$6/[1]Blad1!$C$5/44</f>
        <v>0.49535140340200279</v>
      </c>
      <c r="J146" s="5">
        <v>0</v>
      </c>
      <c r="K146" s="5">
        <v>0</v>
      </c>
      <c r="L146" s="5">
        <v>0</v>
      </c>
      <c r="M146" s="5" t="s">
        <v>18</v>
      </c>
      <c r="N146" s="5">
        <f>B146-[1]a!$S$8</f>
        <v>68</v>
      </c>
      <c r="O146">
        <f t="shared" si="2"/>
        <v>0.49535140340200279</v>
      </c>
    </row>
    <row r="147" spans="1:15" x14ac:dyDescent="0.3">
      <c r="A147" s="5">
        <v>6</v>
      </c>
      <c r="B147" s="7">
        <v>44244</v>
      </c>
      <c r="C147" s="8">
        <f>B147-[1]Blad1!$C$4</f>
        <v>69</v>
      </c>
      <c r="D147" s="5">
        <v>0</v>
      </c>
      <c r="E147" s="5" t="s">
        <v>23</v>
      </c>
      <c r="F147" s="5">
        <v>8.3333333333333332E-3</v>
      </c>
      <c r="G147" s="5"/>
      <c r="H147" s="5"/>
      <c r="I147" s="5">
        <f>F147*1.98*[1]Blad1!$C$6/[1]Blad1!$C$5/44</f>
        <v>4.5031945763818436E-2</v>
      </c>
      <c r="J147" s="5">
        <v>1</v>
      </c>
      <c r="K147" s="5">
        <v>0</v>
      </c>
      <c r="L147" s="5">
        <v>1</v>
      </c>
      <c r="M147" s="5" t="s">
        <v>21</v>
      </c>
      <c r="N147" s="5">
        <f>B147-[1]a!$S$8</f>
        <v>68</v>
      </c>
      <c r="O147">
        <f t="shared" si="2"/>
        <v>4.5031945763818436E-2</v>
      </c>
    </row>
    <row r="148" spans="1:15" x14ac:dyDescent="0.3">
      <c r="A148" s="5">
        <v>7</v>
      </c>
      <c r="B148" s="7">
        <v>44244</v>
      </c>
      <c r="C148" s="8">
        <f>B148-[1]Blad1!$C$4</f>
        <v>69</v>
      </c>
      <c r="D148" s="5">
        <v>0</v>
      </c>
      <c r="E148" s="5" t="s">
        <v>24</v>
      </c>
      <c r="F148" s="5">
        <v>6.6666666666666666E-2</v>
      </c>
      <c r="G148" s="5"/>
      <c r="H148" s="5"/>
      <c r="I148" s="5">
        <f>F148*1.98*[1]Blad1!$C$6/[1]Blad1!$C$5/44</f>
        <v>0.36025556611054749</v>
      </c>
      <c r="J148" s="5">
        <v>1</v>
      </c>
      <c r="K148" s="5">
        <v>0</v>
      </c>
      <c r="L148" s="5">
        <v>0</v>
      </c>
      <c r="M148" s="5" t="s">
        <v>25</v>
      </c>
      <c r="N148" s="5">
        <f>B148-[1]a!$S$8</f>
        <v>68</v>
      </c>
      <c r="O148">
        <f t="shared" si="2"/>
        <v>0.36025556611054749</v>
      </c>
    </row>
    <row r="149" spans="1:15" x14ac:dyDescent="0.3">
      <c r="A149" s="5">
        <v>8</v>
      </c>
      <c r="B149" s="7">
        <v>44244</v>
      </c>
      <c r="C149" s="8">
        <f>B149-[1]Blad1!$C$4</f>
        <v>69</v>
      </c>
      <c r="D149" s="5">
        <v>0</v>
      </c>
      <c r="E149" s="5" t="s">
        <v>26</v>
      </c>
      <c r="F149" s="5">
        <v>0.15</v>
      </c>
      <c r="G149" s="5"/>
      <c r="H149" s="5"/>
      <c r="I149" s="5">
        <f>F149*1.98*[1]Blad1!$C$6/[1]Blad1!$C$5/44</f>
        <v>0.8105750237487318</v>
      </c>
      <c r="J149" s="5">
        <v>1</v>
      </c>
      <c r="K149" s="5">
        <v>0</v>
      </c>
      <c r="L149" s="5">
        <v>1</v>
      </c>
      <c r="M149" s="5" t="s">
        <v>21</v>
      </c>
      <c r="N149" s="5">
        <f>B149-[1]a!$S$8</f>
        <v>68</v>
      </c>
      <c r="O149">
        <f t="shared" si="2"/>
        <v>0.8105750237487318</v>
      </c>
    </row>
    <row r="150" spans="1:15" x14ac:dyDescent="0.3">
      <c r="A150" s="5">
        <v>9</v>
      </c>
      <c r="B150" s="7">
        <v>44244</v>
      </c>
      <c r="C150" s="8">
        <f>B150-[1]Blad1!$C$4</f>
        <v>69</v>
      </c>
      <c r="D150" s="5">
        <v>0</v>
      </c>
      <c r="E150" s="5" t="s">
        <v>27</v>
      </c>
      <c r="F150" s="5">
        <v>0.1</v>
      </c>
      <c r="G150" s="5"/>
      <c r="H150" s="5"/>
      <c r="I150" s="5">
        <f>F150*1.98*[1]Blad1!$C$6/[1]Blad1!$C$5/44</f>
        <v>0.5403833491658212</v>
      </c>
      <c r="J150" s="5">
        <v>1</v>
      </c>
      <c r="K150" s="5">
        <v>0</v>
      </c>
      <c r="L150" s="5">
        <v>0</v>
      </c>
      <c r="M150" s="5" t="s">
        <v>25</v>
      </c>
      <c r="N150" s="5">
        <f>B150-[1]a!$S$8</f>
        <v>68</v>
      </c>
      <c r="O150">
        <f t="shared" si="2"/>
        <v>0.5403833491658212</v>
      </c>
    </row>
    <row r="151" spans="1:15" x14ac:dyDescent="0.3">
      <c r="A151" s="5">
        <v>10</v>
      </c>
      <c r="B151" s="7">
        <v>44244</v>
      </c>
      <c r="C151" s="8">
        <f>B151-[1]Blad1!$C$4</f>
        <v>69</v>
      </c>
      <c r="D151" s="5">
        <v>0</v>
      </c>
      <c r="E151" s="5" t="s">
        <v>28</v>
      </c>
      <c r="F151" s="5">
        <v>1.6666666666666666E-2</v>
      </c>
      <c r="G151" s="5"/>
      <c r="H151" s="5"/>
      <c r="I151" s="5">
        <f>F151*1.98*[1]Blad1!$C$6/[1]Blad1!$C$5/44</f>
        <v>9.0063891527636872E-2</v>
      </c>
      <c r="J151" s="5">
        <v>1</v>
      </c>
      <c r="K151" s="5">
        <v>0</v>
      </c>
      <c r="L151" s="5">
        <v>0</v>
      </c>
      <c r="M151" s="5" t="s">
        <v>25</v>
      </c>
      <c r="N151" s="5">
        <f>B151-[1]a!$S$8</f>
        <v>68</v>
      </c>
      <c r="O151">
        <f t="shared" si="2"/>
        <v>9.0063891527636872E-2</v>
      </c>
    </row>
    <row r="152" spans="1:15" x14ac:dyDescent="0.3">
      <c r="A152" s="5">
        <v>11</v>
      </c>
      <c r="B152" s="7">
        <v>44244</v>
      </c>
      <c r="C152" s="8">
        <f>B152-[1]Blad1!$C$4</f>
        <v>69</v>
      </c>
      <c r="D152" s="5">
        <v>0</v>
      </c>
      <c r="E152" s="5" t="s">
        <v>29</v>
      </c>
      <c r="F152" s="5">
        <v>0.2</v>
      </c>
      <c r="G152" s="5"/>
      <c r="H152" s="5"/>
      <c r="I152" s="5">
        <f>F152*1.98*[1]Blad1!$C$6/[1]Blad1!$C$5/44</f>
        <v>1.0807666983316424</v>
      </c>
      <c r="J152" s="5">
        <v>1</v>
      </c>
      <c r="K152" s="5">
        <v>1</v>
      </c>
      <c r="L152" s="5">
        <v>0</v>
      </c>
      <c r="M152" s="5" t="s">
        <v>16</v>
      </c>
      <c r="N152" s="5">
        <f>B152-[1]a!$S$8</f>
        <v>68</v>
      </c>
      <c r="O152">
        <f t="shared" si="2"/>
        <v>1.0807666983316424</v>
      </c>
    </row>
    <row r="153" spans="1:15" x14ac:dyDescent="0.3">
      <c r="A153" s="5">
        <v>12</v>
      </c>
      <c r="B153" s="7">
        <v>44244</v>
      </c>
      <c r="C153" s="8">
        <f>B153-[1]Blad1!$C$4</f>
        <v>69</v>
      </c>
      <c r="D153" s="5">
        <v>0</v>
      </c>
      <c r="E153" s="5" t="s">
        <v>30</v>
      </c>
      <c r="F153" s="5">
        <v>0.14166666666666666</v>
      </c>
      <c r="G153" s="5"/>
      <c r="H153" s="5"/>
      <c r="I153" s="5">
        <f>F153*1.98*[1]Blad1!$C$6/[1]Blad1!$C$5/44</f>
        <v>0.76554307798491328</v>
      </c>
      <c r="J153" s="5">
        <v>1</v>
      </c>
      <c r="K153" s="5">
        <v>1</v>
      </c>
      <c r="L153" s="5">
        <v>1</v>
      </c>
      <c r="M153" s="5" t="s">
        <v>31</v>
      </c>
      <c r="N153" s="5">
        <f>B153-[1]a!$S$8</f>
        <v>68</v>
      </c>
      <c r="O153">
        <f t="shared" si="2"/>
        <v>0.76554307798491328</v>
      </c>
    </row>
    <row r="154" spans="1:15" x14ac:dyDescent="0.3">
      <c r="A154" s="5">
        <v>13</v>
      </c>
      <c r="B154" s="7">
        <v>44244</v>
      </c>
      <c r="C154" s="8">
        <f>B154-[1]Blad1!$C$4</f>
        <v>69</v>
      </c>
      <c r="D154" s="5">
        <v>0</v>
      </c>
      <c r="E154" s="5" t="s">
        <v>32</v>
      </c>
      <c r="F154" s="5">
        <v>8.3333333333333329E-2</v>
      </c>
      <c r="G154" s="5"/>
      <c r="H154" s="5"/>
      <c r="I154" s="5">
        <f>F154*1.98*[1]Blad1!$C$6/[1]Blad1!$C$5/44</f>
        <v>0.45031945763818426</v>
      </c>
      <c r="J154" s="5">
        <v>0</v>
      </c>
      <c r="K154" s="5">
        <v>1</v>
      </c>
      <c r="L154" s="5">
        <v>1</v>
      </c>
      <c r="M154" s="5" t="s">
        <v>33</v>
      </c>
      <c r="N154" s="5">
        <f>B154-[1]a!$S$8</f>
        <v>68</v>
      </c>
      <c r="O154">
        <f t="shared" si="2"/>
        <v>0.45031945763818426</v>
      </c>
    </row>
    <row r="155" spans="1:15" x14ac:dyDescent="0.3">
      <c r="A155" s="5">
        <v>14</v>
      </c>
      <c r="B155" s="7">
        <v>44244</v>
      </c>
      <c r="C155" s="8">
        <f>B155-[1]Blad1!$C$4</f>
        <v>69</v>
      </c>
      <c r="D155" s="5">
        <v>0</v>
      </c>
      <c r="E155" s="5" t="s">
        <v>34</v>
      </c>
      <c r="F155" s="5">
        <v>0.25</v>
      </c>
      <c r="G155" s="5"/>
      <c r="H155" s="5"/>
      <c r="I155" s="5">
        <f>F155*1.98*[1]Blad1!$C$6/[1]Blad1!$C$5/44</f>
        <v>1.3509583729145531</v>
      </c>
      <c r="J155" s="5">
        <v>1</v>
      </c>
      <c r="K155" s="5">
        <v>1</v>
      </c>
      <c r="L155" s="5">
        <v>0</v>
      </c>
      <c r="M155" s="5" t="s">
        <v>16</v>
      </c>
      <c r="N155" s="5">
        <f>B155-[1]a!$S$8</f>
        <v>68</v>
      </c>
      <c r="O155">
        <f t="shared" si="2"/>
        <v>1.3509583729145531</v>
      </c>
    </row>
    <row r="156" spans="1:15" x14ac:dyDescent="0.3">
      <c r="A156" s="5">
        <v>15</v>
      </c>
      <c r="B156" s="7">
        <v>44244</v>
      </c>
      <c r="C156" s="8">
        <f>B156-[1]Blad1!$C$4</f>
        <v>69</v>
      </c>
      <c r="D156" s="5">
        <v>0</v>
      </c>
      <c r="E156" s="5" t="s">
        <v>35</v>
      </c>
      <c r="F156" s="5">
        <v>5.8333333333333334E-2</v>
      </c>
      <c r="G156" s="5"/>
      <c r="H156" s="5"/>
      <c r="I156" s="5">
        <f>F156*1.98*[1]Blad1!$C$6/[1]Blad1!$C$5/44</f>
        <v>0.31522362034672907</v>
      </c>
      <c r="J156" s="5">
        <v>1</v>
      </c>
      <c r="K156" s="5">
        <v>1</v>
      </c>
      <c r="L156" s="5">
        <v>1</v>
      </c>
      <c r="M156" s="5" t="s">
        <v>31</v>
      </c>
      <c r="N156" s="5">
        <f>B156-[1]a!$S$8</f>
        <v>68</v>
      </c>
      <c r="O156">
        <f t="shared" si="2"/>
        <v>0.31522362034672907</v>
      </c>
    </row>
    <row r="157" spans="1:15" x14ac:dyDescent="0.3">
      <c r="A157" s="5">
        <v>16</v>
      </c>
      <c r="B157" s="7">
        <v>44244</v>
      </c>
      <c r="C157" s="8">
        <f>B157-[1]Blad1!$C$4</f>
        <v>69</v>
      </c>
      <c r="D157" s="5">
        <v>0</v>
      </c>
      <c r="E157" s="5" t="s">
        <v>36</v>
      </c>
      <c r="F157" s="5">
        <v>0.34166666666666667</v>
      </c>
      <c r="G157" s="5"/>
      <c r="H157" s="5"/>
      <c r="I157" s="5">
        <f>F157*1.98*[1]Blad1!$C$6/[1]Blad1!$C$5/44</f>
        <v>1.8463097763165557</v>
      </c>
      <c r="J157" s="5">
        <v>1</v>
      </c>
      <c r="K157" s="5">
        <v>1</v>
      </c>
      <c r="L157" s="5">
        <v>1</v>
      </c>
      <c r="M157" s="5" t="s">
        <v>31</v>
      </c>
      <c r="N157" s="5">
        <f>B157-[1]a!$S$8</f>
        <v>68</v>
      </c>
      <c r="O157">
        <f t="shared" si="2"/>
        <v>1.8463097763165557</v>
      </c>
    </row>
    <row r="158" spans="1:15" x14ac:dyDescent="0.3">
      <c r="A158" s="5">
        <v>17</v>
      </c>
      <c r="B158" s="7">
        <v>44244</v>
      </c>
      <c r="C158" s="8">
        <f>B158-[1]Blad1!$C$4</f>
        <v>69</v>
      </c>
      <c r="D158" s="5">
        <v>0</v>
      </c>
      <c r="E158" s="5" t="s">
        <v>37</v>
      </c>
      <c r="F158" s="5">
        <v>0.18333333333333332</v>
      </c>
      <c r="G158" s="5"/>
      <c r="H158" s="5"/>
      <c r="I158" s="5">
        <f>F158*1.98*[1]Blad1!$C$6/[1]Blad1!$C$5/44</f>
        <v>0.99070280680400558</v>
      </c>
      <c r="J158" s="5">
        <v>1</v>
      </c>
      <c r="K158" s="5">
        <v>0</v>
      </c>
      <c r="L158" s="5">
        <v>1</v>
      </c>
      <c r="M158" s="5" t="s">
        <v>21</v>
      </c>
      <c r="N158" s="5">
        <f>B158-[1]a!$S$8</f>
        <v>68</v>
      </c>
      <c r="O158">
        <f t="shared" si="2"/>
        <v>0.99070280680400558</v>
      </c>
    </row>
    <row r="159" spans="1:15" x14ac:dyDescent="0.3">
      <c r="A159" s="5">
        <v>18</v>
      </c>
      <c r="B159" s="7">
        <v>44244</v>
      </c>
      <c r="C159" s="8">
        <f>B159-[1]Blad1!$C$4</f>
        <v>69</v>
      </c>
      <c r="D159" s="5">
        <v>0</v>
      </c>
      <c r="E159" s="5" t="s">
        <v>38</v>
      </c>
      <c r="F159" s="5">
        <v>0.48333333333333334</v>
      </c>
      <c r="G159" s="5"/>
      <c r="H159" s="5"/>
      <c r="I159" s="5">
        <f>F159*1.98*[1]Blad1!$C$6/[1]Blad1!$C$5/44</f>
        <v>2.611852854301469</v>
      </c>
      <c r="J159" s="5">
        <v>1</v>
      </c>
      <c r="K159" s="5">
        <v>1</v>
      </c>
      <c r="L159" s="5">
        <v>1</v>
      </c>
      <c r="M159" s="5" t="s">
        <v>31</v>
      </c>
      <c r="N159" s="5">
        <f>B159-[1]a!$S$8</f>
        <v>68</v>
      </c>
      <c r="O159">
        <f t="shared" si="2"/>
        <v>2.611852854301469</v>
      </c>
    </row>
    <row r="160" spans="1:15" x14ac:dyDescent="0.3">
      <c r="A160" s="5">
        <v>19</v>
      </c>
      <c r="B160" s="7">
        <v>44244</v>
      </c>
      <c r="C160" s="8">
        <f>B160-[1]Blad1!$C$4</f>
        <v>69</v>
      </c>
      <c r="D160" s="5">
        <v>0</v>
      </c>
      <c r="E160" s="5" t="s">
        <v>39</v>
      </c>
      <c r="F160" s="5">
        <v>0.16666666666666666</v>
      </c>
      <c r="G160" s="5"/>
      <c r="H160" s="5"/>
      <c r="I160" s="5">
        <f>F160*1.98*[1]Blad1!$C$6/[1]Blad1!$C$5/44</f>
        <v>0.90063891527636852</v>
      </c>
      <c r="J160" s="5">
        <v>0</v>
      </c>
      <c r="K160" s="5">
        <v>0</v>
      </c>
      <c r="L160" s="5">
        <v>0</v>
      </c>
      <c r="M160" s="5" t="s">
        <v>18</v>
      </c>
      <c r="N160" s="5">
        <f>B160-[1]a!$S$8</f>
        <v>68</v>
      </c>
      <c r="O160">
        <f t="shared" si="2"/>
        <v>0.90063891527636852</v>
      </c>
    </row>
    <row r="161" spans="1:15" x14ac:dyDescent="0.3">
      <c r="A161" s="5">
        <v>20</v>
      </c>
      <c r="B161" s="7">
        <v>44244</v>
      </c>
      <c r="C161" s="8">
        <f>B161-[1]Blad1!$C$4</f>
        <v>69</v>
      </c>
      <c r="D161" s="5">
        <v>0</v>
      </c>
      <c r="E161" s="5" t="s">
        <v>40</v>
      </c>
      <c r="F161" s="5">
        <v>0.375</v>
      </c>
      <c r="G161" s="5"/>
      <c r="H161" s="5"/>
      <c r="I161" s="5">
        <f>F161*1.98*[1]Blad1!$C$6/[1]Blad1!$C$5/44</f>
        <v>2.0264375593718289</v>
      </c>
      <c r="J161" s="5">
        <v>0</v>
      </c>
      <c r="K161" s="5">
        <v>1</v>
      </c>
      <c r="L161" s="5">
        <v>1</v>
      </c>
      <c r="M161" s="5" t="s">
        <v>33</v>
      </c>
      <c r="N161" s="5">
        <f>B161-[1]a!$S$8</f>
        <v>68</v>
      </c>
      <c r="O161">
        <f t="shared" si="2"/>
        <v>2.0264375593718289</v>
      </c>
    </row>
    <row r="162" spans="1:15" x14ac:dyDescent="0.3">
      <c r="A162" s="5">
        <v>21</v>
      </c>
      <c r="B162" s="7">
        <v>44244</v>
      </c>
      <c r="C162" s="8">
        <f>B162-[1]Blad1!$C$4</f>
        <v>69</v>
      </c>
      <c r="D162" s="5">
        <v>0</v>
      </c>
      <c r="E162" s="5" t="s">
        <v>41</v>
      </c>
      <c r="F162" s="5">
        <v>0.1</v>
      </c>
      <c r="G162" s="5"/>
      <c r="H162" s="5"/>
      <c r="I162" s="5">
        <f>F162*1.98*[1]Blad1!$C$6/[1]Blad1!$C$5/44</f>
        <v>0.5403833491658212</v>
      </c>
      <c r="J162" s="5">
        <v>0</v>
      </c>
      <c r="K162" s="5">
        <v>1</v>
      </c>
      <c r="L162" s="5">
        <v>1</v>
      </c>
      <c r="M162" s="5" t="s">
        <v>33</v>
      </c>
      <c r="N162" s="5">
        <f>B162-[1]a!$S$8</f>
        <v>68</v>
      </c>
      <c r="O162">
        <f t="shared" si="2"/>
        <v>0.5403833491658212</v>
      </c>
    </row>
    <row r="163" spans="1:15" x14ac:dyDescent="0.3">
      <c r="A163" s="5">
        <v>22</v>
      </c>
      <c r="B163" s="7">
        <v>44244</v>
      </c>
      <c r="C163" s="8">
        <f>B163-[1]Blad1!$C$4</f>
        <v>69</v>
      </c>
      <c r="D163" s="5">
        <v>0</v>
      </c>
      <c r="E163" s="5" t="s">
        <v>42</v>
      </c>
      <c r="F163" s="5">
        <v>8.3333333333333329E-2</v>
      </c>
      <c r="G163" s="5"/>
      <c r="H163" s="5"/>
      <c r="I163" s="5">
        <f>F163*1.98*[1]Blad1!$C$6/[1]Blad1!$C$5/44</f>
        <v>0.45031945763818426</v>
      </c>
      <c r="J163" s="5">
        <v>0</v>
      </c>
      <c r="K163" s="5">
        <v>1</v>
      </c>
      <c r="L163" s="5">
        <v>1</v>
      </c>
      <c r="M163" s="5" t="s">
        <v>33</v>
      </c>
      <c r="N163" s="5">
        <f>B163-[1]a!$S$8</f>
        <v>68</v>
      </c>
      <c r="O163">
        <f t="shared" si="2"/>
        <v>0.45031945763818426</v>
      </c>
    </row>
    <row r="164" spans="1:15" x14ac:dyDescent="0.3">
      <c r="A164" s="5">
        <v>23</v>
      </c>
      <c r="B164" s="7">
        <v>44244</v>
      </c>
      <c r="C164" s="8">
        <f>B164-[1]Blad1!$C$4</f>
        <v>69</v>
      </c>
      <c r="D164" s="5">
        <v>0</v>
      </c>
      <c r="E164" s="5" t="s">
        <v>43</v>
      </c>
      <c r="F164" s="5">
        <v>0.24166666666666667</v>
      </c>
      <c r="G164" s="5"/>
      <c r="H164" s="5"/>
      <c r="I164" s="5">
        <f>F164*1.98*[1]Blad1!$C$6/[1]Blad1!$C$5/44</f>
        <v>1.3059264271507345</v>
      </c>
      <c r="J164" s="5">
        <v>1</v>
      </c>
      <c r="K164" s="5">
        <v>0</v>
      </c>
      <c r="L164" s="5">
        <v>1</v>
      </c>
      <c r="M164" s="5" t="s">
        <v>21</v>
      </c>
      <c r="N164" s="5">
        <f>B164-[1]a!$S$8</f>
        <v>68</v>
      </c>
      <c r="O164">
        <f t="shared" si="2"/>
        <v>1.3059264271507345</v>
      </c>
    </row>
    <row r="165" spans="1:15" x14ac:dyDescent="0.3">
      <c r="A165" s="5">
        <v>24</v>
      </c>
      <c r="B165" s="7">
        <v>44244</v>
      </c>
      <c r="C165" s="8">
        <f>B165-[1]Blad1!$C$4</f>
        <v>69</v>
      </c>
      <c r="D165" s="5">
        <v>0</v>
      </c>
      <c r="E165" s="5" t="s">
        <v>44</v>
      </c>
      <c r="F165" s="5">
        <v>8.3333333333333329E-2</v>
      </c>
      <c r="G165" s="5"/>
      <c r="H165" s="5"/>
      <c r="I165" s="5">
        <f>F165*1.98*[1]Blad1!$C$6/[1]Blad1!$C$5/44</f>
        <v>0.45031945763818426</v>
      </c>
      <c r="J165" s="5">
        <v>1</v>
      </c>
      <c r="K165" s="5">
        <v>0</v>
      </c>
      <c r="L165" s="5">
        <v>0</v>
      </c>
      <c r="M165" s="5" t="s">
        <v>25</v>
      </c>
      <c r="N165" s="5">
        <f>B165-[1]a!$S$8</f>
        <v>68</v>
      </c>
      <c r="O165">
        <f t="shared" si="2"/>
        <v>0.45031945763818426</v>
      </c>
    </row>
    <row r="166" spans="1:15" x14ac:dyDescent="0.3">
      <c r="A166" s="5">
        <v>25</v>
      </c>
      <c r="B166" s="7">
        <v>44244</v>
      </c>
      <c r="C166" s="8">
        <f>B166-[1]Blad1!$C$4</f>
        <v>69</v>
      </c>
      <c r="D166" s="5">
        <v>0</v>
      </c>
      <c r="E166" s="5" t="s">
        <v>45</v>
      </c>
      <c r="F166" s="5">
        <v>0.17499999999999999</v>
      </c>
      <c r="G166" s="5"/>
      <c r="H166" s="5"/>
      <c r="I166" s="5">
        <f>F166*1.98*[1]Blad1!$C$6/[1]Blad1!$C$5/44</f>
        <v>0.94567086104018694</v>
      </c>
      <c r="J166" s="5">
        <v>1</v>
      </c>
      <c r="K166" s="5">
        <v>1</v>
      </c>
      <c r="L166" s="5">
        <v>0</v>
      </c>
      <c r="M166" s="5" t="s">
        <v>16</v>
      </c>
      <c r="N166" s="5">
        <f>B166-[1]a!$S$8</f>
        <v>68</v>
      </c>
      <c r="O166">
        <f t="shared" si="2"/>
        <v>0.94567086104018694</v>
      </c>
    </row>
    <row r="167" spans="1:15" x14ac:dyDescent="0.3">
      <c r="A167" s="5">
        <v>26</v>
      </c>
      <c r="B167" s="7">
        <v>44244</v>
      </c>
      <c r="C167" s="8">
        <f>B167-[1]Blad1!$C$4</f>
        <v>69</v>
      </c>
      <c r="D167" s="5">
        <v>0</v>
      </c>
      <c r="E167" s="5" t="s">
        <v>46</v>
      </c>
      <c r="F167" s="5">
        <v>0.23333333333333334</v>
      </c>
      <c r="G167" s="5"/>
      <c r="H167" s="5"/>
      <c r="I167" s="5">
        <f>F167*1.98*[1]Blad1!$C$6/[1]Blad1!$C$5/44</f>
        <v>1.2608944813869163</v>
      </c>
      <c r="J167" s="5">
        <v>1</v>
      </c>
      <c r="K167" s="5">
        <v>1</v>
      </c>
      <c r="L167" s="5">
        <v>1</v>
      </c>
      <c r="M167" s="5" t="s">
        <v>31</v>
      </c>
      <c r="N167" s="5">
        <f>B167-[1]a!$S$8</f>
        <v>68</v>
      </c>
      <c r="O167">
        <f t="shared" si="2"/>
        <v>1.2608944813869163</v>
      </c>
    </row>
    <row r="168" spans="1:15" x14ac:dyDescent="0.3">
      <c r="A168" s="5">
        <v>27</v>
      </c>
      <c r="B168" s="7">
        <v>44244</v>
      </c>
      <c r="C168" s="8">
        <f>B168-[1]Blad1!$C$4</f>
        <v>69</v>
      </c>
      <c r="D168" s="5">
        <v>0</v>
      </c>
      <c r="E168" s="5" t="s">
        <v>47</v>
      </c>
      <c r="F168" s="5"/>
      <c r="G168" s="5"/>
      <c r="H168" s="5"/>
      <c r="I168" s="5"/>
      <c r="J168" s="5">
        <v>1</v>
      </c>
      <c r="K168" s="5">
        <v>1</v>
      </c>
      <c r="L168" s="5">
        <v>0</v>
      </c>
      <c r="M168" s="5" t="s">
        <v>16</v>
      </c>
      <c r="N168" s="5">
        <f>B168-[1]a!$S$8</f>
        <v>68</v>
      </c>
      <c r="O168">
        <f t="shared" si="2"/>
        <v>0</v>
      </c>
    </row>
    <row r="169" spans="1:15" x14ac:dyDescent="0.3">
      <c r="A169" s="5">
        <v>28</v>
      </c>
      <c r="B169" s="7">
        <v>44244</v>
      </c>
      <c r="C169" s="8">
        <f>B169-[1]Blad1!$C$4</f>
        <v>69</v>
      </c>
      <c r="D169" s="5">
        <v>0</v>
      </c>
      <c r="E169" s="5" t="s">
        <v>48</v>
      </c>
      <c r="F169" s="5">
        <v>8.3333333333333329E-2</v>
      </c>
      <c r="G169" s="5"/>
      <c r="H169" s="5"/>
      <c r="I169" s="5">
        <f>F169*1.98*[1]Blad1!$C$6/[1]Blad1!$C$5/44</f>
        <v>0.45031945763818426</v>
      </c>
      <c r="J169" s="5">
        <v>1</v>
      </c>
      <c r="K169" s="5">
        <v>0</v>
      </c>
      <c r="L169" s="5">
        <v>0</v>
      </c>
      <c r="M169" s="5" t="s">
        <v>25</v>
      </c>
      <c r="N169" s="5">
        <f>B169-[1]a!$S$8</f>
        <v>68</v>
      </c>
      <c r="O169">
        <f t="shared" si="2"/>
        <v>0.45031945763818426</v>
      </c>
    </row>
    <row r="170" spans="1:15" x14ac:dyDescent="0.3">
      <c r="A170" s="5">
        <v>1</v>
      </c>
      <c r="B170" s="7">
        <v>44250</v>
      </c>
      <c r="C170" s="8">
        <f>B170-[1]Blad1!$C$4</f>
        <v>75</v>
      </c>
      <c r="D170" s="5">
        <v>0</v>
      </c>
      <c r="E170" s="5" t="s">
        <v>15</v>
      </c>
      <c r="F170" s="5">
        <v>0.25</v>
      </c>
      <c r="G170" s="5"/>
      <c r="H170" s="5"/>
      <c r="I170" s="5">
        <f>F170*1.98*[1]Blad1!$C$6/[1]Blad1!$C$5/44</f>
        <v>1.3509583729145531</v>
      </c>
      <c r="J170" s="5">
        <v>1</v>
      </c>
      <c r="K170" s="5">
        <v>1</v>
      </c>
      <c r="L170" s="5">
        <v>0</v>
      </c>
      <c r="M170" s="5" t="s">
        <v>16</v>
      </c>
      <c r="N170" s="5">
        <f>B170-[1]a!$S$8</f>
        <v>74</v>
      </c>
      <c r="O170">
        <f t="shared" si="2"/>
        <v>1.3509583729145531</v>
      </c>
    </row>
    <row r="171" spans="1:15" x14ac:dyDescent="0.3">
      <c r="A171" s="5">
        <v>2</v>
      </c>
      <c r="B171" s="7">
        <v>44250</v>
      </c>
      <c r="C171" s="8">
        <f>B171-[1]Blad1!$C$4</f>
        <v>75</v>
      </c>
      <c r="D171" s="5">
        <v>0</v>
      </c>
      <c r="E171" s="5" t="s">
        <v>17</v>
      </c>
      <c r="F171" s="5">
        <v>0.28333333333333333</v>
      </c>
      <c r="G171" s="5"/>
      <c r="H171" s="5"/>
      <c r="I171" s="5">
        <f>F171*1.98*[1]Blad1!$C$6/[1]Blad1!$C$5/44</f>
        <v>1.5310861559698266</v>
      </c>
      <c r="J171" s="5">
        <v>0</v>
      </c>
      <c r="K171" s="5">
        <v>0</v>
      </c>
      <c r="L171" s="5">
        <v>0</v>
      </c>
      <c r="M171" s="5" t="s">
        <v>18</v>
      </c>
      <c r="N171" s="5">
        <f>B171-[1]a!$S$8</f>
        <v>74</v>
      </c>
      <c r="O171">
        <f t="shared" si="2"/>
        <v>1.5310861559698266</v>
      </c>
    </row>
    <row r="172" spans="1:15" x14ac:dyDescent="0.3">
      <c r="A172" s="5">
        <v>3</v>
      </c>
      <c r="B172" s="7">
        <v>44250</v>
      </c>
      <c r="C172" s="8">
        <f>B172-[1]Blad1!$C$4</f>
        <v>75</v>
      </c>
      <c r="D172" s="5">
        <v>0</v>
      </c>
      <c r="E172" s="5" t="s">
        <v>19</v>
      </c>
      <c r="F172" s="5">
        <v>0.3</v>
      </c>
      <c r="G172" s="5"/>
      <c r="H172" s="5"/>
      <c r="I172" s="5">
        <f>F172*1.98*[1]Blad1!$C$6/[1]Blad1!$C$5/44</f>
        <v>1.6211500474974636</v>
      </c>
      <c r="J172" s="5">
        <v>0</v>
      </c>
      <c r="K172" s="5">
        <v>0</v>
      </c>
      <c r="L172" s="5">
        <v>0</v>
      </c>
      <c r="M172" s="5" t="s">
        <v>18</v>
      </c>
      <c r="N172" s="5">
        <f>B172-[1]a!$S$8</f>
        <v>74</v>
      </c>
      <c r="O172">
        <f t="shared" si="2"/>
        <v>1.6211500474974636</v>
      </c>
    </row>
    <row r="173" spans="1:15" x14ac:dyDescent="0.3">
      <c r="A173" s="5">
        <v>4</v>
      </c>
      <c r="B173" s="7">
        <v>44250</v>
      </c>
      <c r="C173" s="8">
        <f>B173-[1]Blad1!$C$4</f>
        <v>75</v>
      </c>
      <c r="D173" s="5">
        <v>0</v>
      </c>
      <c r="E173" s="5" t="s">
        <v>20</v>
      </c>
      <c r="F173" s="5">
        <v>0.22500000000000001</v>
      </c>
      <c r="G173" s="5"/>
      <c r="H173" s="5"/>
      <c r="I173" s="5">
        <f>F173*1.98*[1]Blad1!$C$6/[1]Blad1!$C$5/44</f>
        <v>1.2158625356230977</v>
      </c>
      <c r="J173" s="5">
        <v>1</v>
      </c>
      <c r="K173" s="5">
        <v>0</v>
      </c>
      <c r="L173" s="5">
        <v>1</v>
      </c>
      <c r="M173" s="5" t="s">
        <v>21</v>
      </c>
      <c r="N173" s="5">
        <f>B173-[1]a!$S$8</f>
        <v>74</v>
      </c>
      <c r="O173">
        <f t="shared" si="2"/>
        <v>1.2158625356230977</v>
      </c>
    </row>
    <row r="174" spans="1:15" x14ac:dyDescent="0.3">
      <c r="A174" s="5">
        <v>5</v>
      </c>
      <c r="B174" s="7">
        <v>44250</v>
      </c>
      <c r="C174" s="8">
        <f>B174-[1]Blad1!$C$4</f>
        <v>75</v>
      </c>
      <c r="D174" s="5">
        <v>0</v>
      </c>
      <c r="E174" s="5" t="s">
        <v>22</v>
      </c>
      <c r="F174" s="5">
        <v>7.4999999999999997E-2</v>
      </c>
      <c r="G174" s="5"/>
      <c r="H174" s="5"/>
      <c r="I174" s="5">
        <f>F174*1.98*[1]Blad1!$C$6/[1]Blad1!$C$5/44</f>
        <v>0.4052875118743659</v>
      </c>
      <c r="J174" s="5">
        <v>0</v>
      </c>
      <c r="K174" s="5">
        <v>0</v>
      </c>
      <c r="L174" s="5">
        <v>0</v>
      </c>
      <c r="M174" s="5" t="s">
        <v>18</v>
      </c>
      <c r="N174" s="5">
        <f>B174-[1]a!$S$8</f>
        <v>74</v>
      </c>
      <c r="O174">
        <f t="shared" si="2"/>
        <v>0.4052875118743659</v>
      </c>
    </row>
    <row r="175" spans="1:15" x14ac:dyDescent="0.3">
      <c r="A175" s="5">
        <v>6</v>
      </c>
      <c r="B175" s="7">
        <v>44250</v>
      </c>
      <c r="C175" s="8">
        <f>B175-[1]Blad1!$C$4</f>
        <v>75</v>
      </c>
      <c r="D175" s="5">
        <v>0</v>
      </c>
      <c r="E175" s="5" t="s">
        <v>23</v>
      </c>
      <c r="F175" s="5">
        <v>0.05</v>
      </c>
      <c r="G175" s="5"/>
      <c r="H175" s="5"/>
      <c r="I175" s="5">
        <f>F175*1.98*[1]Blad1!$C$6/[1]Blad1!$C$5/44</f>
        <v>0.2701916745829106</v>
      </c>
      <c r="J175" s="5">
        <v>1</v>
      </c>
      <c r="K175" s="5">
        <v>0</v>
      </c>
      <c r="L175" s="5">
        <v>1</v>
      </c>
      <c r="M175" s="5" t="s">
        <v>21</v>
      </c>
      <c r="N175" s="5">
        <f>B175-[1]a!$S$8</f>
        <v>74</v>
      </c>
      <c r="O175">
        <f t="shared" si="2"/>
        <v>0.2701916745829106</v>
      </c>
    </row>
    <row r="176" spans="1:15" x14ac:dyDescent="0.3">
      <c r="A176" s="5">
        <v>7</v>
      </c>
      <c r="B176" s="7">
        <v>44250</v>
      </c>
      <c r="C176" s="8">
        <f>B176-[1]Blad1!$C$4</f>
        <v>75</v>
      </c>
      <c r="D176" s="5">
        <v>0</v>
      </c>
      <c r="E176" s="5" t="s">
        <v>24</v>
      </c>
      <c r="F176" s="5">
        <v>5.8333333333333334E-2</v>
      </c>
      <c r="G176" s="5"/>
      <c r="H176" s="5"/>
      <c r="I176" s="5">
        <f>F176*1.98*[1]Blad1!$C$6/[1]Blad1!$C$5/44</f>
        <v>0.31522362034672907</v>
      </c>
      <c r="J176" s="5">
        <v>1</v>
      </c>
      <c r="K176" s="5">
        <v>0</v>
      </c>
      <c r="L176" s="5">
        <v>0</v>
      </c>
      <c r="M176" s="5" t="s">
        <v>25</v>
      </c>
      <c r="N176" s="5">
        <f>B176-[1]a!$S$8</f>
        <v>74</v>
      </c>
      <c r="O176">
        <f t="shared" si="2"/>
        <v>0.31522362034672907</v>
      </c>
    </row>
    <row r="177" spans="1:15" x14ac:dyDescent="0.3">
      <c r="A177" s="5">
        <v>8</v>
      </c>
      <c r="B177" s="7">
        <v>44250</v>
      </c>
      <c r="C177" s="8">
        <f>B177-[1]Blad1!$C$4</f>
        <v>75</v>
      </c>
      <c r="D177" s="5">
        <v>0</v>
      </c>
      <c r="E177" s="5" t="s">
        <v>26</v>
      </c>
      <c r="F177" s="5">
        <v>0.60833333333333328</v>
      </c>
      <c r="G177" s="5"/>
      <c r="H177" s="5"/>
      <c r="I177" s="5">
        <f>F177*1.98*[1]Blad1!$C$6/[1]Blad1!$C$5/44</f>
        <v>3.2873320407587454</v>
      </c>
      <c r="J177" s="5">
        <v>1</v>
      </c>
      <c r="K177" s="5">
        <v>0</v>
      </c>
      <c r="L177" s="5">
        <v>1</v>
      </c>
      <c r="M177" s="5" t="s">
        <v>21</v>
      </c>
      <c r="N177" s="5">
        <f>B177-[1]a!$S$8</f>
        <v>74</v>
      </c>
      <c r="O177">
        <f t="shared" si="2"/>
        <v>3.2873320407587454</v>
      </c>
    </row>
    <row r="178" spans="1:15" x14ac:dyDescent="0.3">
      <c r="A178" s="5">
        <v>9</v>
      </c>
      <c r="B178" s="7">
        <v>44250</v>
      </c>
      <c r="C178" s="8">
        <f>B178-[1]Blad1!$C$4</f>
        <v>75</v>
      </c>
      <c r="D178" s="5">
        <v>0</v>
      </c>
      <c r="E178" s="5" t="s">
        <v>27</v>
      </c>
      <c r="F178" s="5">
        <v>0.13333333333333333</v>
      </c>
      <c r="G178" s="5"/>
      <c r="H178" s="5"/>
      <c r="I178" s="5">
        <f>F178*1.98*[1]Blad1!$C$6/[1]Blad1!$C$5/44</f>
        <v>0.72051113222109497</v>
      </c>
      <c r="J178" s="5">
        <v>1</v>
      </c>
      <c r="K178" s="5">
        <v>0</v>
      </c>
      <c r="L178" s="5">
        <v>0</v>
      </c>
      <c r="M178" s="5" t="s">
        <v>25</v>
      </c>
      <c r="N178" s="5">
        <f>B178-[1]a!$S$8</f>
        <v>74</v>
      </c>
      <c r="O178">
        <f t="shared" si="2"/>
        <v>0.72051113222109497</v>
      </c>
    </row>
    <row r="179" spans="1:15" x14ac:dyDescent="0.3">
      <c r="A179" s="5">
        <v>10</v>
      </c>
      <c r="B179" s="7">
        <v>44250</v>
      </c>
      <c r="C179" s="8">
        <f>B179-[1]Blad1!$C$4</f>
        <v>75</v>
      </c>
      <c r="D179" s="5">
        <v>0</v>
      </c>
      <c r="E179" s="5" t="s">
        <v>28</v>
      </c>
      <c r="F179" s="5">
        <v>2.5000000000000001E-2</v>
      </c>
      <c r="G179" s="5"/>
      <c r="H179" s="5"/>
      <c r="I179" s="5">
        <f>F179*1.98*[1]Blad1!$C$6/[1]Blad1!$C$5/44</f>
        <v>0.1350958372914553</v>
      </c>
      <c r="J179" s="5">
        <v>1</v>
      </c>
      <c r="K179" s="5">
        <v>0</v>
      </c>
      <c r="L179" s="5">
        <v>0</v>
      </c>
      <c r="M179" s="5" t="s">
        <v>25</v>
      </c>
      <c r="N179" s="5">
        <f>B179-[1]a!$S$8</f>
        <v>74</v>
      </c>
      <c r="O179">
        <f t="shared" si="2"/>
        <v>0.1350958372914553</v>
      </c>
    </row>
    <row r="180" spans="1:15" x14ac:dyDescent="0.3">
      <c r="A180" s="5">
        <v>11</v>
      </c>
      <c r="B180" s="7">
        <v>44250</v>
      </c>
      <c r="C180" s="8">
        <f>B180-[1]Blad1!$C$4</f>
        <v>75</v>
      </c>
      <c r="D180" s="5">
        <v>0</v>
      </c>
      <c r="E180" s="5" t="s">
        <v>29</v>
      </c>
      <c r="F180" s="5">
        <v>1.6666666666666666E-2</v>
      </c>
      <c r="G180" s="5"/>
      <c r="H180" s="5"/>
      <c r="I180" s="5">
        <f>F180*1.98*[1]Blad1!$C$6/[1]Blad1!$C$5/44</f>
        <v>9.0063891527636872E-2</v>
      </c>
      <c r="J180" s="5">
        <v>1</v>
      </c>
      <c r="K180" s="5">
        <v>1</v>
      </c>
      <c r="L180" s="5">
        <v>0</v>
      </c>
      <c r="M180" s="5" t="s">
        <v>16</v>
      </c>
      <c r="N180" s="5">
        <f>B180-[1]a!$S$8</f>
        <v>74</v>
      </c>
      <c r="O180">
        <f t="shared" si="2"/>
        <v>9.0063891527636872E-2</v>
      </c>
    </row>
    <row r="181" spans="1:15" x14ac:dyDescent="0.3">
      <c r="A181" s="5">
        <v>12</v>
      </c>
      <c r="B181" s="7">
        <v>44250</v>
      </c>
      <c r="C181" s="8">
        <f>B181-[1]Blad1!$C$4</f>
        <v>75</v>
      </c>
      <c r="D181" s="5">
        <v>0</v>
      </c>
      <c r="E181" s="5" t="s">
        <v>30</v>
      </c>
      <c r="F181" s="5">
        <v>0.14166666666666666</v>
      </c>
      <c r="G181" s="5"/>
      <c r="H181" s="5"/>
      <c r="I181" s="5">
        <f>F181*1.98*[1]Blad1!$C$6/[1]Blad1!$C$5/44</f>
        <v>0.76554307798491328</v>
      </c>
      <c r="J181" s="5">
        <v>1</v>
      </c>
      <c r="K181" s="5">
        <v>1</v>
      </c>
      <c r="L181" s="5">
        <v>1</v>
      </c>
      <c r="M181" s="5" t="s">
        <v>31</v>
      </c>
      <c r="N181" s="5">
        <f>B181-[1]a!$S$8</f>
        <v>74</v>
      </c>
      <c r="O181">
        <f t="shared" si="2"/>
        <v>0.76554307798491328</v>
      </c>
    </row>
    <row r="182" spans="1:15" x14ac:dyDescent="0.3">
      <c r="A182" s="5">
        <v>13</v>
      </c>
      <c r="B182" s="7">
        <v>44250</v>
      </c>
      <c r="C182" s="8">
        <f>B182-[1]Blad1!$C$4</f>
        <v>75</v>
      </c>
      <c r="D182" s="5">
        <v>0</v>
      </c>
      <c r="E182" s="5" t="s">
        <v>32</v>
      </c>
      <c r="F182" s="5">
        <v>0.10833333333333334</v>
      </c>
      <c r="G182" s="5"/>
      <c r="H182" s="5"/>
      <c r="I182" s="5">
        <f>F182*1.98*[1]Blad1!$C$6/[1]Blad1!$C$5/44</f>
        <v>0.58541529492963962</v>
      </c>
      <c r="J182" s="5">
        <v>0</v>
      </c>
      <c r="K182" s="5">
        <v>1</v>
      </c>
      <c r="L182" s="5">
        <v>1</v>
      </c>
      <c r="M182" s="5" t="s">
        <v>33</v>
      </c>
      <c r="N182" s="5">
        <f>B182-[1]a!$S$8</f>
        <v>74</v>
      </c>
      <c r="O182">
        <f t="shared" si="2"/>
        <v>0.58541529492963962</v>
      </c>
    </row>
    <row r="183" spans="1:15" x14ac:dyDescent="0.3">
      <c r="A183" s="5">
        <v>14</v>
      </c>
      <c r="B183" s="7">
        <v>44250</v>
      </c>
      <c r="C183" s="8">
        <f>B183-[1]Blad1!$C$4</f>
        <v>75</v>
      </c>
      <c r="D183" s="5">
        <v>0</v>
      </c>
      <c r="E183" s="5" t="s">
        <v>34</v>
      </c>
      <c r="F183" s="5">
        <v>0.1</v>
      </c>
      <c r="G183" s="5"/>
      <c r="H183" s="5"/>
      <c r="I183" s="5">
        <f>F183*1.98*[1]Blad1!$C$6/[1]Blad1!$C$5/44</f>
        <v>0.5403833491658212</v>
      </c>
      <c r="J183" s="5">
        <v>1</v>
      </c>
      <c r="K183" s="5">
        <v>1</v>
      </c>
      <c r="L183" s="5">
        <v>0</v>
      </c>
      <c r="M183" s="5" t="s">
        <v>16</v>
      </c>
      <c r="N183" s="5">
        <f>B183-[1]a!$S$8</f>
        <v>74</v>
      </c>
      <c r="O183">
        <f t="shared" si="2"/>
        <v>0.5403833491658212</v>
      </c>
    </row>
    <row r="184" spans="1:15" x14ac:dyDescent="0.3">
      <c r="A184" s="5">
        <v>15</v>
      </c>
      <c r="B184" s="7">
        <v>44250</v>
      </c>
      <c r="C184" s="8">
        <f>B184-[1]Blad1!$C$4</f>
        <v>75</v>
      </c>
      <c r="D184" s="5">
        <v>0</v>
      </c>
      <c r="E184" s="5" t="s">
        <v>35</v>
      </c>
      <c r="F184" s="5">
        <v>0.14166666666666666</v>
      </c>
      <c r="G184" s="5"/>
      <c r="H184" s="5"/>
      <c r="I184" s="5">
        <f>F184*1.98*[1]Blad1!$C$6/[1]Blad1!$C$5/44</f>
        <v>0.76554307798491328</v>
      </c>
      <c r="J184" s="5">
        <v>1</v>
      </c>
      <c r="K184" s="5">
        <v>1</v>
      </c>
      <c r="L184" s="5">
        <v>1</v>
      </c>
      <c r="M184" s="5" t="s">
        <v>31</v>
      </c>
      <c r="N184" s="5">
        <f>B184-[1]a!$S$8</f>
        <v>74</v>
      </c>
      <c r="O184">
        <f t="shared" si="2"/>
        <v>0.76554307798491328</v>
      </c>
    </row>
    <row r="185" spans="1:15" x14ac:dyDescent="0.3">
      <c r="A185" s="5">
        <v>16</v>
      </c>
      <c r="B185" s="7">
        <v>44250</v>
      </c>
      <c r="C185" s="8">
        <f>B185-[1]Blad1!$C$4</f>
        <v>75</v>
      </c>
      <c r="D185" s="5">
        <v>0</v>
      </c>
      <c r="E185" s="5" t="s">
        <v>36</v>
      </c>
      <c r="F185" s="5">
        <v>0.125</v>
      </c>
      <c r="G185" s="5"/>
      <c r="H185" s="5"/>
      <c r="I185" s="5">
        <f>F185*1.98*[1]Blad1!$C$6/[1]Blad1!$C$5/44</f>
        <v>0.67547918645727656</v>
      </c>
      <c r="J185" s="5">
        <v>1</v>
      </c>
      <c r="K185" s="5">
        <v>1</v>
      </c>
      <c r="L185" s="5">
        <v>1</v>
      </c>
      <c r="M185" s="5" t="s">
        <v>31</v>
      </c>
      <c r="N185" s="5">
        <f>B185-[1]a!$S$8</f>
        <v>74</v>
      </c>
      <c r="O185">
        <f t="shared" si="2"/>
        <v>0.67547918645727656</v>
      </c>
    </row>
    <row r="186" spans="1:15" x14ac:dyDescent="0.3">
      <c r="A186" s="5">
        <v>17</v>
      </c>
      <c r="B186" s="7">
        <v>44250</v>
      </c>
      <c r="C186" s="8">
        <f>B186-[1]Blad1!$C$4</f>
        <v>75</v>
      </c>
      <c r="D186" s="5">
        <v>0</v>
      </c>
      <c r="E186" s="5" t="s">
        <v>48</v>
      </c>
      <c r="F186" s="5">
        <v>7.4999999999999997E-2</v>
      </c>
      <c r="G186" s="5"/>
      <c r="H186" s="5"/>
      <c r="I186" s="5">
        <f>F186*1.98*[1]Blad1!$C$6/[1]Blad1!$C$5/44</f>
        <v>0.4052875118743659</v>
      </c>
      <c r="J186" s="5">
        <v>1</v>
      </c>
      <c r="K186" s="5">
        <v>0</v>
      </c>
      <c r="L186" s="5">
        <v>0</v>
      </c>
      <c r="M186" s="5" t="s">
        <v>25</v>
      </c>
      <c r="N186" s="5">
        <f>B186-[1]a!$S$8</f>
        <v>74</v>
      </c>
      <c r="O186">
        <f t="shared" si="2"/>
        <v>0.4052875118743659</v>
      </c>
    </row>
    <row r="187" spans="1:15" x14ac:dyDescent="0.3">
      <c r="A187" s="5">
        <v>18</v>
      </c>
      <c r="B187" s="7">
        <v>44250</v>
      </c>
      <c r="C187" s="8">
        <f>B187-[1]Blad1!$C$4</f>
        <v>75</v>
      </c>
      <c r="D187" s="5">
        <v>0</v>
      </c>
      <c r="E187" s="5" t="s">
        <v>47</v>
      </c>
      <c r="F187" s="5">
        <v>0.17499999999999999</v>
      </c>
      <c r="G187" s="5"/>
      <c r="H187" s="5"/>
      <c r="I187" s="5">
        <f>F187*1.98*[1]Blad1!$C$6/[1]Blad1!$C$5/44</f>
        <v>0.94567086104018694</v>
      </c>
      <c r="J187" s="5">
        <v>1</v>
      </c>
      <c r="K187" s="5">
        <v>1</v>
      </c>
      <c r="L187" s="5">
        <v>0</v>
      </c>
      <c r="M187" s="5" t="s">
        <v>16</v>
      </c>
      <c r="N187" s="5">
        <f>B187-[1]a!$S$8</f>
        <v>74</v>
      </c>
      <c r="O187">
        <f t="shared" si="2"/>
        <v>0.94567086104018694</v>
      </c>
    </row>
    <row r="188" spans="1:15" x14ac:dyDescent="0.3">
      <c r="A188" s="5">
        <v>19</v>
      </c>
      <c r="B188" s="7">
        <v>44250</v>
      </c>
      <c r="C188" s="8">
        <f>B188-[1]Blad1!$C$4</f>
        <v>75</v>
      </c>
      <c r="D188" s="5">
        <v>0</v>
      </c>
      <c r="E188" s="5" t="s">
        <v>46</v>
      </c>
      <c r="F188" s="5">
        <v>0.28333333333333333</v>
      </c>
      <c r="G188" s="5"/>
      <c r="H188" s="5"/>
      <c r="I188" s="5">
        <f>F188*1.98*[1]Blad1!$C$6/[1]Blad1!$C$5/44</f>
        <v>1.5310861559698266</v>
      </c>
      <c r="J188" s="5">
        <v>1</v>
      </c>
      <c r="K188" s="5">
        <v>1</v>
      </c>
      <c r="L188" s="5">
        <v>1</v>
      </c>
      <c r="M188" s="5" t="s">
        <v>31</v>
      </c>
      <c r="N188" s="5">
        <f>B188-[1]a!$S$8</f>
        <v>74</v>
      </c>
      <c r="O188">
        <f t="shared" si="2"/>
        <v>1.5310861559698266</v>
      </c>
    </row>
    <row r="189" spans="1:15" x14ac:dyDescent="0.3">
      <c r="A189" s="5">
        <v>20</v>
      </c>
      <c r="B189" s="7">
        <v>44250</v>
      </c>
      <c r="C189" s="8">
        <f>B189-[1]Blad1!$C$4</f>
        <v>75</v>
      </c>
      <c r="D189" s="5">
        <v>0</v>
      </c>
      <c r="E189" s="5" t="s">
        <v>45</v>
      </c>
      <c r="F189" s="5">
        <v>8.3333333333333329E-2</v>
      </c>
      <c r="G189" s="5"/>
      <c r="H189" s="5"/>
      <c r="I189" s="5">
        <f>F189*1.98*[1]Blad1!$C$6/[1]Blad1!$C$5/44</f>
        <v>0.45031945763818426</v>
      </c>
      <c r="J189" s="5">
        <v>1</v>
      </c>
      <c r="K189" s="5">
        <v>1</v>
      </c>
      <c r="L189" s="5">
        <v>0</v>
      </c>
      <c r="M189" s="5" t="s">
        <v>16</v>
      </c>
      <c r="N189" s="5">
        <f>B189-[1]a!$S$8</f>
        <v>74</v>
      </c>
      <c r="O189">
        <f t="shared" si="2"/>
        <v>0.45031945763818426</v>
      </c>
    </row>
    <row r="190" spans="1:15" x14ac:dyDescent="0.3">
      <c r="A190" s="5">
        <v>21</v>
      </c>
      <c r="B190" s="7">
        <v>44250</v>
      </c>
      <c r="C190" s="8">
        <f>B190-[1]Blad1!$C$4</f>
        <v>75</v>
      </c>
      <c r="D190" s="5">
        <v>0</v>
      </c>
      <c r="E190" s="5" t="s">
        <v>44</v>
      </c>
      <c r="F190" s="5">
        <v>0.05</v>
      </c>
      <c r="G190" s="5"/>
      <c r="H190" s="5"/>
      <c r="I190" s="5">
        <f>F190*1.98*[1]Blad1!$C$6/[1]Blad1!$C$5/44</f>
        <v>0.2701916745829106</v>
      </c>
      <c r="J190" s="5">
        <v>1</v>
      </c>
      <c r="K190" s="5">
        <v>0</v>
      </c>
      <c r="L190" s="5">
        <v>0</v>
      </c>
      <c r="M190" s="5" t="s">
        <v>25</v>
      </c>
      <c r="N190" s="5">
        <f>B190-[1]a!$S$8</f>
        <v>74</v>
      </c>
      <c r="O190">
        <f t="shared" si="2"/>
        <v>0.2701916745829106</v>
      </c>
    </row>
    <row r="191" spans="1:15" x14ac:dyDescent="0.3">
      <c r="A191" s="5">
        <v>22</v>
      </c>
      <c r="B191" s="7">
        <v>44250</v>
      </c>
      <c r="C191" s="8">
        <f>B191-[1]Blad1!$C$4</f>
        <v>75</v>
      </c>
      <c r="D191" s="5">
        <v>0</v>
      </c>
      <c r="E191" s="5" t="s">
        <v>43</v>
      </c>
      <c r="F191" s="5">
        <v>0.17499999999999999</v>
      </c>
      <c r="G191" s="5"/>
      <c r="H191" s="5"/>
      <c r="I191" s="5">
        <f>F191*1.98*[1]Blad1!$C$6/[1]Blad1!$C$5/44</f>
        <v>0.94567086104018694</v>
      </c>
      <c r="J191" s="5">
        <v>1</v>
      </c>
      <c r="K191" s="5">
        <v>0</v>
      </c>
      <c r="L191" s="5">
        <v>1</v>
      </c>
      <c r="M191" s="5" t="s">
        <v>21</v>
      </c>
      <c r="N191" s="5">
        <f>B191-[1]a!$S$8</f>
        <v>74</v>
      </c>
      <c r="O191">
        <f t="shared" si="2"/>
        <v>0.94567086104018694</v>
      </c>
    </row>
    <row r="192" spans="1:15" x14ac:dyDescent="0.3">
      <c r="A192" s="5">
        <v>23</v>
      </c>
      <c r="B192" s="7">
        <v>44250</v>
      </c>
      <c r="C192" s="8">
        <f>B192-[1]Blad1!$C$4</f>
        <v>75</v>
      </c>
      <c r="D192" s="5">
        <v>0</v>
      </c>
      <c r="E192" s="5" t="s">
        <v>42</v>
      </c>
      <c r="F192" s="5">
        <v>8.3333333333333332E-3</v>
      </c>
      <c r="G192" s="5"/>
      <c r="H192" s="5"/>
      <c r="I192" s="5">
        <f>F192*1.98*[1]Blad1!$C$6/[1]Blad1!$C$5/44</f>
        <v>4.5031945763818436E-2</v>
      </c>
      <c r="J192" s="5">
        <v>0</v>
      </c>
      <c r="K192" s="5">
        <v>1</v>
      </c>
      <c r="L192" s="5">
        <v>1</v>
      </c>
      <c r="M192" s="5" t="s">
        <v>33</v>
      </c>
      <c r="N192" s="5">
        <f>B192-[1]a!$S$8</f>
        <v>74</v>
      </c>
      <c r="O192">
        <f t="shared" si="2"/>
        <v>4.5031945763818436E-2</v>
      </c>
    </row>
    <row r="193" spans="1:15" x14ac:dyDescent="0.3">
      <c r="A193" s="5">
        <v>24</v>
      </c>
      <c r="B193" s="7">
        <v>44250</v>
      </c>
      <c r="C193" s="8">
        <f>B193-[1]Blad1!$C$4</f>
        <v>75</v>
      </c>
      <c r="D193" s="5">
        <v>0</v>
      </c>
      <c r="E193" s="5" t="s">
        <v>41</v>
      </c>
      <c r="F193" s="5">
        <v>7.4999999999999997E-2</v>
      </c>
      <c r="G193" s="5"/>
      <c r="H193" s="5"/>
      <c r="I193" s="5">
        <f>F193*1.98*[1]Blad1!$C$6/[1]Blad1!$C$5/44</f>
        <v>0.4052875118743659</v>
      </c>
      <c r="J193" s="5">
        <v>0</v>
      </c>
      <c r="K193" s="5">
        <v>1</v>
      </c>
      <c r="L193" s="5">
        <v>1</v>
      </c>
      <c r="M193" s="5" t="s">
        <v>33</v>
      </c>
      <c r="N193" s="5">
        <f>B193-[1]a!$S$8</f>
        <v>74</v>
      </c>
      <c r="O193">
        <f t="shared" si="2"/>
        <v>0.4052875118743659</v>
      </c>
    </row>
    <row r="194" spans="1:15" x14ac:dyDescent="0.3">
      <c r="A194" s="5">
        <v>25</v>
      </c>
      <c r="B194" s="7">
        <v>44250</v>
      </c>
      <c r="C194" s="8">
        <f>B194-[1]Blad1!$C$4</f>
        <v>75</v>
      </c>
      <c r="D194" s="5">
        <v>0</v>
      </c>
      <c r="E194" s="5" t="s">
        <v>40</v>
      </c>
      <c r="F194" s="5">
        <v>0.13333333333333333</v>
      </c>
      <c r="G194" s="5"/>
      <c r="H194" s="5"/>
      <c r="I194" s="5">
        <f>F194*1.98*[1]Blad1!$C$6/[1]Blad1!$C$5/44</f>
        <v>0.72051113222109497</v>
      </c>
      <c r="J194" s="5">
        <v>0</v>
      </c>
      <c r="K194" s="5">
        <v>1</v>
      </c>
      <c r="L194" s="5">
        <v>1</v>
      </c>
      <c r="M194" s="5" t="s">
        <v>33</v>
      </c>
      <c r="N194" s="5">
        <f>B194-[1]a!$S$8</f>
        <v>74</v>
      </c>
      <c r="O194">
        <f t="shared" si="2"/>
        <v>0.72051113222109497</v>
      </c>
    </row>
    <row r="195" spans="1:15" x14ac:dyDescent="0.3">
      <c r="A195" s="5">
        <v>26</v>
      </c>
      <c r="B195" s="7">
        <v>44250</v>
      </c>
      <c r="C195" s="8">
        <f>B195-[1]Blad1!$C$4</f>
        <v>75</v>
      </c>
      <c r="D195" s="5">
        <v>0</v>
      </c>
      <c r="E195" s="5" t="s">
        <v>39</v>
      </c>
      <c r="F195" s="5">
        <v>0.1</v>
      </c>
      <c r="G195" s="5"/>
      <c r="H195" s="5"/>
      <c r="I195" s="5">
        <f>F195*1.98*[1]Blad1!$C$6/[1]Blad1!$C$5/44</f>
        <v>0.5403833491658212</v>
      </c>
      <c r="J195" s="5">
        <v>0</v>
      </c>
      <c r="K195" s="5">
        <v>0</v>
      </c>
      <c r="L195" s="5">
        <v>0</v>
      </c>
      <c r="M195" s="5" t="s">
        <v>18</v>
      </c>
      <c r="N195" s="5">
        <f>B195-[1]a!$S$8</f>
        <v>74</v>
      </c>
      <c r="O195">
        <f t="shared" ref="O195:O258" si="3">I195</f>
        <v>0.5403833491658212</v>
      </c>
    </row>
    <row r="196" spans="1:15" x14ac:dyDescent="0.3">
      <c r="A196" s="5">
        <v>27</v>
      </c>
      <c r="B196" s="7">
        <v>44250</v>
      </c>
      <c r="C196" s="8">
        <f>B196-[1]Blad1!$C$4</f>
        <v>75</v>
      </c>
      <c r="D196" s="5">
        <v>0</v>
      </c>
      <c r="E196" s="5" t="s">
        <v>38</v>
      </c>
      <c r="F196" s="5">
        <v>0.32500000000000001</v>
      </c>
      <c r="G196" s="5"/>
      <c r="H196" s="5"/>
      <c r="I196" s="5">
        <f>F196*1.98*[1]Blad1!$C$6/[1]Blad1!$C$5/44</f>
        <v>1.7562458847889189</v>
      </c>
      <c r="J196" s="5">
        <v>1</v>
      </c>
      <c r="K196" s="5">
        <v>1</v>
      </c>
      <c r="L196" s="5">
        <v>1</v>
      </c>
      <c r="M196" s="5" t="s">
        <v>31</v>
      </c>
      <c r="N196" s="5">
        <f>B196-[1]a!$S$8</f>
        <v>74</v>
      </c>
      <c r="O196">
        <f t="shared" si="3"/>
        <v>1.7562458847889189</v>
      </c>
    </row>
    <row r="197" spans="1:15" x14ac:dyDescent="0.3">
      <c r="A197" s="5">
        <v>28</v>
      </c>
      <c r="B197" s="7">
        <v>44250</v>
      </c>
      <c r="C197" s="8">
        <f>B197-[1]Blad1!$C$4</f>
        <v>75</v>
      </c>
      <c r="D197" s="5">
        <v>0</v>
      </c>
      <c r="E197" s="5" t="s">
        <v>37</v>
      </c>
      <c r="F197" s="5">
        <v>0.18333333333333332</v>
      </c>
      <c r="G197" s="5"/>
      <c r="H197" s="5"/>
      <c r="I197" s="5">
        <f>F197*1.98*[1]Blad1!$C$6/[1]Blad1!$C$5/44</f>
        <v>0.99070280680400558</v>
      </c>
      <c r="J197" s="5">
        <v>1</v>
      </c>
      <c r="K197" s="5">
        <v>0</v>
      </c>
      <c r="L197" s="5">
        <v>1</v>
      </c>
      <c r="M197" s="5" t="s">
        <v>21</v>
      </c>
      <c r="N197" s="5">
        <f>B197-[1]a!$S$8</f>
        <v>74</v>
      </c>
      <c r="O197">
        <f t="shared" si="3"/>
        <v>0.99070280680400558</v>
      </c>
    </row>
    <row r="198" spans="1:15" x14ac:dyDescent="0.3">
      <c r="A198" s="5">
        <v>1</v>
      </c>
      <c r="B198" s="7">
        <v>44257</v>
      </c>
      <c r="C198" s="8">
        <f>B198-[1]Blad1!$C$4</f>
        <v>82</v>
      </c>
      <c r="D198" s="5">
        <v>1</v>
      </c>
      <c r="E198" s="5" t="s">
        <v>15</v>
      </c>
      <c r="F198" s="5">
        <v>0.66666666666666663</v>
      </c>
      <c r="G198" s="5"/>
      <c r="H198" s="5"/>
      <c r="I198" s="5">
        <f>F198*1.98*[1]Blad1!$C$6/[1]Blad1!$C$5/44</f>
        <v>3.6025556611054741</v>
      </c>
      <c r="J198" s="5">
        <v>1</v>
      </c>
      <c r="K198" s="5">
        <v>1</v>
      </c>
      <c r="L198" s="5">
        <v>0</v>
      </c>
      <c r="M198" s="5" t="s">
        <v>16</v>
      </c>
      <c r="N198" s="5">
        <f>B198-[1]a!$S$8</f>
        <v>81</v>
      </c>
      <c r="O198">
        <f t="shared" si="3"/>
        <v>3.6025556611054741</v>
      </c>
    </row>
    <row r="199" spans="1:15" x14ac:dyDescent="0.3">
      <c r="A199" s="5">
        <v>2</v>
      </c>
      <c r="B199" s="7">
        <v>44257</v>
      </c>
      <c r="C199" s="8">
        <f>B199-[1]Blad1!$C$4</f>
        <v>82</v>
      </c>
      <c r="D199" s="5">
        <v>1</v>
      </c>
      <c r="E199" s="5" t="s">
        <v>17</v>
      </c>
      <c r="F199" s="5">
        <v>9.166666666666666E-2</v>
      </c>
      <c r="G199" s="5"/>
      <c r="H199" s="5"/>
      <c r="I199" s="5">
        <f>F199*1.98*[1]Blad1!$C$6/[1]Blad1!$C$5/44</f>
        <v>0.49535140340200279</v>
      </c>
      <c r="J199" s="5">
        <v>0</v>
      </c>
      <c r="K199" s="5">
        <v>0</v>
      </c>
      <c r="L199" s="5">
        <v>0</v>
      </c>
      <c r="M199" s="5" t="s">
        <v>18</v>
      </c>
      <c r="N199" s="5">
        <f>B199-[1]a!$S$8</f>
        <v>81</v>
      </c>
      <c r="O199">
        <f t="shared" si="3"/>
        <v>0.49535140340200279</v>
      </c>
    </row>
    <row r="200" spans="1:15" x14ac:dyDescent="0.3">
      <c r="A200" s="5">
        <v>3</v>
      </c>
      <c r="B200" s="7">
        <v>44257</v>
      </c>
      <c r="C200" s="8">
        <f>B200-[1]Blad1!$C$4</f>
        <v>82</v>
      </c>
      <c r="D200" s="5">
        <v>1</v>
      </c>
      <c r="E200" s="5" t="s">
        <v>19</v>
      </c>
      <c r="F200" s="5">
        <v>0.13333333333333333</v>
      </c>
      <c r="G200" s="5"/>
      <c r="H200" s="5"/>
      <c r="I200" s="5">
        <f>F200*1.98*[1]Blad1!$C$6/[1]Blad1!$C$5/44</f>
        <v>0.72051113222109497</v>
      </c>
      <c r="J200" s="5">
        <v>0</v>
      </c>
      <c r="K200" s="5">
        <v>0</v>
      </c>
      <c r="L200" s="5">
        <v>0</v>
      </c>
      <c r="M200" s="5" t="s">
        <v>18</v>
      </c>
      <c r="N200" s="5">
        <f>B200-[1]a!$S$8</f>
        <v>81</v>
      </c>
      <c r="O200">
        <f t="shared" si="3"/>
        <v>0.72051113222109497</v>
      </c>
    </row>
    <row r="201" spans="1:15" x14ac:dyDescent="0.3">
      <c r="A201" s="5">
        <v>4</v>
      </c>
      <c r="B201" s="7">
        <v>44257</v>
      </c>
      <c r="C201" s="8">
        <f>B201-[1]Blad1!$C$4</f>
        <v>82</v>
      </c>
      <c r="D201" s="5">
        <v>1</v>
      </c>
      <c r="E201" s="5" t="s">
        <v>20</v>
      </c>
      <c r="F201" s="5">
        <v>0.21666666666666667</v>
      </c>
      <c r="G201" s="5"/>
      <c r="H201" s="5"/>
      <c r="I201" s="5">
        <f>F201*1.98*[1]Blad1!$C$6/[1]Blad1!$C$5/44</f>
        <v>1.1708305898592792</v>
      </c>
      <c r="J201" s="5">
        <v>1</v>
      </c>
      <c r="K201" s="5">
        <v>0</v>
      </c>
      <c r="L201" s="5">
        <v>1</v>
      </c>
      <c r="M201" s="5" t="s">
        <v>21</v>
      </c>
      <c r="N201" s="5">
        <f>B201-[1]a!$S$8</f>
        <v>81</v>
      </c>
      <c r="O201">
        <f t="shared" si="3"/>
        <v>1.1708305898592792</v>
      </c>
    </row>
    <row r="202" spans="1:15" x14ac:dyDescent="0.3">
      <c r="A202" s="5">
        <v>5</v>
      </c>
      <c r="B202" s="7">
        <v>44257</v>
      </c>
      <c r="C202" s="8">
        <f>B202-[1]Blad1!$C$4</f>
        <v>82</v>
      </c>
      <c r="D202" s="5">
        <v>1</v>
      </c>
      <c r="E202" s="5" t="s">
        <v>22</v>
      </c>
      <c r="F202" s="5">
        <v>8.3333333333333329E-2</v>
      </c>
      <c r="G202" s="5"/>
      <c r="H202" s="5"/>
      <c r="I202" s="5">
        <f>F202*1.98*[1]Blad1!$C$6/[1]Blad1!$C$5/44</f>
        <v>0.45031945763818426</v>
      </c>
      <c r="J202" s="5">
        <v>0</v>
      </c>
      <c r="K202" s="5">
        <v>0</v>
      </c>
      <c r="L202" s="5">
        <v>0</v>
      </c>
      <c r="M202" s="5" t="s">
        <v>18</v>
      </c>
      <c r="N202" s="5">
        <f>B202-[1]a!$S$8</f>
        <v>81</v>
      </c>
      <c r="O202">
        <f t="shared" si="3"/>
        <v>0.45031945763818426</v>
      </c>
    </row>
    <row r="203" spans="1:15" x14ac:dyDescent="0.3">
      <c r="A203" s="5">
        <v>6</v>
      </c>
      <c r="B203" s="7">
        <v>44257</v>
      </c>
      <c r="C203" s="8">
        <f>B203-[1]Blad1!$C$4</f>
        <v>82</v>
      </c>
      <c r="D203" s="5">
        <v>1</v>
      </c>
      <c r="E203" s="5" t="s">
        <v>23</v>
      </c>
      <c r="F203" s="5">
        <v>4.1666666666666664E-2</v>
      </c>
      <c r="G203" s="5"/>
      <c r="H203" s="5"/>
      <c r="I203" s="5">
        <f>F203*1.98*[1]Blad1!$C$6/[1]Blad1!$C$5/44</f>
        <v>0.22515972881909213</v>
      </c>
      <c r="J203" s="5">
        <v>1</v>
      </c>
      <c r="K203" s="5">
        <v>0</v>
      </c>
      <c r="L203" s="5">
        <v>1</v>
      </c>
      <c r="M203" s="5" t="s">
        <v>21</v>
      </c>
      <c r="N203" s="5">
        <f>B203-[1]a!$S$8</f>
        <v>81</v>
      </c>
      <c r="O203">
        <f t="shared" si="3"/>
        <v>0.22515972881909213</v>
      </c>
    </row>
    <row r="204" spans="1:15" x14ac:dyDescent="0.3">
      <c r="A204" s="5">
        <v>7</v>
      </c>
      <c r="B204" s="7">
        <v>44257</v>
      </c>
      <c r="C204" s="8">
        <f>B204-[1]Blad1!$C$4</f>
        <v>82</v>
      </c>
      <c r="D204" s="5">
        <v>1</v>
      </c>
      <c r="E204" s="5" t="s">
        <v>24</v>
      </c>
      <c r="F204" s="5">
        <v>0.11666666666666667</v>
      </c>
      <c r="G204" s="5"/>
      <c r="H204" s="5"/>
      <c r="I204" s="5">
        <f>F204*1.98*[1]Blad1!$C$6/[1]Blad1!$C$5/44</f>
        <v>0.63044724069345814</v>
      </c>
      <c r="J204" s="5">
        <v>1</v>
      </c>
      <c r="K204" s="5">
        <v>0</v>
      </c>
      <c r="L204" s="5">
        <v>0</v>
      </c>
      <c r="M204" s="5" t="s">
        <v>25</v>
      </c>
      <c r="N204" s="5">
        <f>B204-[1]a!$S$8</f>
        <v>81</v>
      </c>
      <c r="O204">
        <f t="shared" si="3"/>
        <v>0.63044724069345814</v>
      </c>
    </row>
    <row r="205" spans="1:15" x14ac:dyDescent="0.3">
      <c r="A205" s="5">
        <v>8</v>
      </c>
      <c r="B205" s="7">
        <v>44257</v>
      </c>
      <c r="C205" s="8">
        <f>B205-[1]Blad1!$C$4</f>
        <v>82</v>
      </c>
      <c r="D205" s="5">
        <v>1</v>
      </c>
      <c r="E205" s="5" t="s">
        <v>26</v>
      </c>
      <c r="F205" s="5">
        <v>0.29166666666666669</v>
      </c>
      <c r="G205" s="5"/>
      <c r="H205" s="5"/>
      <c r="I205" s="5">
        <f>F205*1.98*[1]Blad1!$C$6/[1]Blad1!$C$5/44</f>
        <v>1.576118101733645</v>
      </c>
      <c r="J205" s="5">
        <v>1</v>
      </c>
      <c r="K205" s="5">
        <v>0</v>
      </c>
      <c r="L205" s="5">
        <v>1</v>
      </c>
      <c r="M205" s="5" t="s">
        <v>21</v>
      </c>
      <c r="N205" s="5">
        <f>B205-[1]a!$S$8</f>
        <v>81</v>
      </c>
      <c r="O205">
        <f t="shared" si="3"/>
        <v>1.576118101733645</v>
      </c>
    </row>
    <row r="206" spans="1:15" x14ac:dyDescent="0.3">
      <c r="A206" s="5">
        <v>9</v>
      </c>
      <c r="B206" s="7">
        <v>44257</v>
      </c>
      <c r="C206" s="8">
        <f>B206-[1]Blad1!$C$4</f>
        <v>82</v>
      </c>
      <c r="D206" s="5">
        <v>1</v>
      </c>
      <c r="E206" s="5" t="s">
        <v>27</v>
      </c>
      <c r="F206" s="5">
        <v>0.125</v>
      </c>
      <c r="G206" s="5"/>
      <c r="H206" s="5"/>
      <c r="I206" s="5">
        <f>F206*1.98*[1]Blad1!$C$6/[1]Blad1!$C$5/44</f>
        <v>0.67547918645727656</v>
      </c>
      <c r="J206" s="5">
        <v>1</v>
      </c>
      <c r="K206" s="5">
        <v>0</v>
      </c>
      <c r="L206" s="5">
        <v>0</v>
      </c>
      <c r="M206" s="5" t="s">
        <v>25</v>
      </c>
      <c r="N206" s="5">
        <f>B206-[1]a!$S$8</f>
        <v>81</v>
      </c>
      <c r="O206">
        <f t="shared" si="3"/>
        <v>0.67547918645727656</v>
      </c>
    </row>
    <row r="207" spans="1:15" x14ac:dyDescent="0.3">
      <c r="A207" s="5">
        <v>10</v>
      </c>
      <c r="B207" s="7">
        <v>44257</v>
      </c>
      <c r="C207" s="8">
        <f>B207-[1]Blad1!$C$4</f>
        <v>82</v>
      </c>
      <c r="D207" s="5">
        <v>1</v>
      </c>
      <c r="E207" s="5" t="s">
        <v>28</v>
      </c>
      <c r="F207" s="5">
        <v>0</v>
      </c>
      <c r="G207" s="5"/>
      <c r="H207" s="5"/>
      <c r="I207" s="5"/>
      <c r="J207" s="5">
        <v>1</v>
      </c>
      <c r="K207" s="5">
        <v>0</v>
      </c>
      <c r="L207" s="5">
        <v>0</v>
      </c>
      <c r="M207" s="5" t="s">
        <v>25</v>
      </c>
      <c r="N207" s="5">
        <f>B207-[1]a!$S$8</f>
        <v>81</v>
      </c>
      <c r="O207">
        <f t="shared" si="3"/>
        <v>0</v>
      </c>
    </row>
    <row r="208" spans="1:15" x14ac:dyDescent="0.3">
      <c r="A208" s="5">
        <v>11</v>
      </c>
      <c r="B208" s="7">
        <v>44257</v>
      </c>
      <c r="C208" s="8">
        <f>B208-[1]Blad1!$C$4</f>
        <v>82</v>
      </c>
      <c r="D208" s="5">
        <v>1</v>
      </c>
      <c r="E208" s="5" t="s">
        <v>29</v>
      </c>
      <c r="F208" s="5">
        <v>0.125</v>
      </c>
      <c r="G208" s="5"/>
      <c r="H208" s="5"/>
      <c r="I208" s="5">
        <f>F208*1.98*[1]Blad1!$C$6/[1]Blad1!$C$5/44</f>
        <v>0.67547918645727656</v>
      </c>
      <c r="J208" s="5">
        <v>1</v>
      </c>
      <c r="K208" s="5">
        <v>1</v>
      </c>
      <c r="L208" s="5">
        <v>0</v>
      </c>
      <c r="M208" s="5" t="s">
        <v>16</v>
      </c>
      <c r="N208" s="5">
        <f>B208-[1]a!$S$8</f>
        <v>81</v>
      </c>
      <c r="O208">
        <f t="shared" si="3"/>
        <v>0.67547918645727656</v>
      </c>
    </row>
    <row r="209" spans="1:15" x14ac:dyDescent="0.3">
      <c r="A209" s="5">
        <v>12</v>
      </c>
      <c r="B209" s="7">
        <v>44257</v>
      </c>
      <c r="C209" s="8">
        <f>B209-[1]Blad1!$C$4</f>
        <v>82</v>
      </c>
      <c r="D209" s="5">
        <v>1</v>
      </c>
      <c r="E209" s="5" t="s">
        <v>30</v>
      </c>
      <c r="F209" s="5">
        <v>0.13333333333333333</v>
      </c>
      <c r="G209" s="5"/>
      <c r="H209" s="5"/>
      <c r="I209" s="5">
        <f>F209*1.98*[1]Blad1!$C$6/[1]Blad1!$C$5/44</f>
        <v>0.72051113222109497</v>
      </c>
      <c r="J209" s="5">
        <v>1</v>
      </c>
      <c r="K209" s="5">
        <v>1</v>
      </c>
      <c r="L209" s="5">
        <v>1</v>
      </c>
      <c r="M209" s="5" t="s">
        <v>31</v>
      </c>
      <c r="N209" s="5">
        <f>B209-[1]a!$S$8</f>
        <v>81</v>
      </c>
      <c r="O209">
        <f t="shared" si="3"/>
        <v>0.72051113222109497</v>
      </c>
    </row>
    <row r="210" spans="1:15" x14ac:dyDescent="0.3">
      <c r="A210" s="5">
        <v>13</v>
      </c>
      <c r="B210" s="7">
        <v>44257</v>
      </c>
      <c r="C210" s="8">
        <f>B210-[1]Blad1!$C$4</f>
        <v>82</v>
      </c>
      <c r="D210" s="5">
        <v>1</v>
      </c>
      <c r="E210" s="5" t="s">
        <v>32</v>
      </c>
      <c r="F210" s="5">
        <v>0.14166666666666666</v>
      </c>
      <c r="G210" s="5"/>
      <c r="H210" s="5"/>
      <c r="I210" s="5">
        <f>F210*1.98*[1]Blad1!$C$6/[1]Blad1!$C$5/44</f>
        <v>0.76554307798491328</v>
      </c>
      <c r="J210" s="5">
        <v>0</v>
      </c>
      <c r="K210" s="5">
        <v>1</v>
      </c>
      <c r="L210" s="5">
        <v>1</v>
      </c>
      <c r="M210" s="5" t="s">
        <v>33</v>
      </c>
      <c r="N210" s="5">
        <f>B210-[1]a!$S$8</f>
        <v>81</v>
      </c>
      <c r="O210">
        <f t="shared" si="3"/>
        <v>0.76554307798491328</v>
      </c>
    </row>
    <row r="211" spans="1:15" x14ac:dyDescent="0.3">
      <c r="A211" s="5">
        <v>14</v>
      </c>
      <c r="B211" s="7">
        <v>44257</v>
      </c>
      <c r="C211" s="8">
        <f>B211-[1]Blad1!$C$4</f>
        <v>82</v>
      </c>
      <c r="D211" s="5">
        <v>1</v>
      </c>
      <c r="E211" s="5" t="s">
        <v>34</v>
      </c>
      <c r="F211" s="5">
        <v>0.10833333333333334</v>
      </c>
      <c r="G211" s="5"/>
      <c r="H211" s="5"/>
      <c r="I211" s="5">
        <f>F211*1.98*[1]Blad1!$C$6/[1]Blad1!$C$5/44</f>
        <v>0.58541529492963962</v>
      </c>
      <c r="J211" s="5">
        <v>1</v>
      </c>
      <c r="K211" s="5">
        <v>1</v>
      </c>
      <c r="L211" s="5">
        <v>0</v>
      </c>
      <c r="M211" s="5" t="s">
        <v>16</v>
      </c>
      <c r="N211" s="5">
        <f>B211-[1]a!$S$8</f>
        <v>81</v>
      </c>
      <c r="O211">
        <f t="shared" si="3"/>
        <v>0.58541529492963962</v>
      </c>
    </row>
    <row r="212" spans="1:15" x14ac:dyDescent="0.3">
      <c r="A212" s="5">
        <v>15</v>
      </c>
      <c r="B212" s="7">
        <v>44257</v>
      </c>
      <c r="C212" s="8">
        <f>B212-[1]Blad1!$C$4</f>
        <v>82</v>
      </c>
      <c r="D212" s="5">
        <v>1</v>
      </c>
      <c r="E212" s="5" t="s">
        <v>35</v>
      </c>
      <c r="F212" s="5">
        <v>6.6666666666666666E-2</v>
      </c>
      <c r="G212" s="5"/>
      <c r="H212" s="5"/>
      <c r="I212" s="5">
        <f>F212*1.98*[1]Blad1!$C$6/[1]Blad1!$C$5/44</f>
        <v>0.36025556611054749</v>
      </c>
      <c r="J212" s="5">
        <v>1</v>
      </c>
      <c r="K212" s="5">
        <v>1</v>
      </c>
      <c r="L212" s="5">
        <v>1</v>
      </c>
      <c r="M212" s="5" t="s">
        <v>31</v>
      </c>
      <c r="N212" s="5">
        <f>B212-[1]a!$S$8</f>
        <v>81</v>
      </c>
      <c r="O212">
        <f t="shared" si="3"/>
        <v>0.36025556611054749</v>
      </c>
    </row>
    <row r="213" spans="1:15" x14ac:dyDescent="0.3">
      <c r="A213" s="5">
        <v>16</v>
      </c>
      <c r="B213" s="7">
        <v>44257</v>
      </c>
      <c r="C213" s="8">
        <f>B213-[1]Blad1!$C$4</f>
        <v>82</v>
      </c>
      <c r="D213" s="5">
        <v>1</v>
      </c>
      <c r="E213" s="5" t="s">
        <v>36</v>
      </c>
      <c r="F213" s="5">
        <v>0.26666666666666666</v>
      </c>
      <c r="G213" s="5"/>
      <c r="H213" s="5"/>
      <c r="I213" s="5">
        <f>F213*1.98*[1]Blad1!$C$6/[1]Blad1!$C$5/44</f>
        <v>1.4410222644421899</v>
      </c>
      <c r="J213" s="5">
        <v>1</v>
      </c>
      <c r="K213" s="5">
        <v>1</v>
      </c>
      <c r="L213" s="5">
        <v>1</v>
      </c>
      <c r="M213" s="5" t="s">
        <v>31</v>
      </c>
      <c r="N213" s="5">
        <f>B213-[1]a!$S$8</f>
        <v>81</v>
      </c>
      <c r="O213">
        <f t="shared" si="3"/>
        <v>1.4410222644421899</v>
      </c>
    </row>
    <row r="214" spans="1:15" x14ac:dyDescent="0.3">
      <c r="A214" s="5">
        <v>17</v>
      </c>
      <c r="B214" s="7">
        <v>44257</v>
      </c>
      <c r="C214" s="8">
        <f>B214-[1]Blad1!$C$4</f>
        <v>82</v>
      </c>
      <c r="D214" s="5">
        <v>1</v>
      </c>
      <c r="E214" s="5" t="s">
        <v>48</v>
      </c>
      <c r="F214" s="5">
        <v>3.3333333333333333E-2</v>
      </c>
      <c r="G214" s="5"/>
      <c r="H214" s="5"/>
      <c r="I214" s="5">
        <f>F214*1.98*[1]Blad1!$C$6/[1]Blad1!$C$5/44</f>
        <v>0.18012778305527374</v>
      </c>
      <c r="J214" s="5">
        <v>1</v>
      </c>
      <c r="K214" s="5">
        <v>0</v>
      </c>
      <c r="L214" s="5">
        <v>0</v>
      </c>
      <c r="M214" s="5" t="s">
        <v>25</v>
      </c>
      <c r="N214" s="5">
        <f>B214-[1]a!$S$8</f>
        <v>81</v>
      </c>
      <c r="O214">
        <f t="shared" si="3"/>
        <v>0.18012778305527374</v>
      </c>
    </row>
    <row r="215" spans="1:15" x14ac:dyDescent="0.3">
      <c r="A215" s="5">
        <v>18</v>
      </c>
      <c r="B215" s="7">
        <v>44257</v>
      </c>
      <c r="C215" s="8">
        <f>B215-[1]Blad1!$C$4</f>
        <v>82</v>
      </c>
      <c r="D215" s="5">
        <v>1</v>
      </c>
      <c r="E215" s="5" t="s">
        <v>47</v>
      </c>
      <c r="F215" s="5">
        <v>0.20833333333333334</v>
      </c>
      <c r="G215" s="5"/>
      <c r="H215" s="5"/>
      <c r="I215" s="5">
        <f>F215*1.98*[1]Blad1!$C$6/[1]Blad1!$C$5/44</f>
        <v>1.1257986440954608</v>
      </c>
      <c r="J215" s="5">
        <v>1</v>
      </c>
      <c r="K215" s="5">
        <v>1</v>
      </c>
      <c r="L215" s="5">
        <v>0</v>
      </c>
      <c r="M215" s="5" t="s">
        <v>16</v>
      </c>
      <c r="N215" s="5">
        <f>B215-[1]a!$S$8</f>
        <v>81</v>
      </c>
      <c r="O215">
        <f t="shared" si="3"/>
        <v>1.1257986440954608</v>
      </c>
    </row>
    <row r="216" spans="1:15" x14ac:dyDescent="0.3">
      <c r="A216" s="5">
        <v>19</v>
      </c>
      <c r="B216" s="7">
        <v>44257</v>
      </c>
      <c r="C216" s="8">
        <f>B216-[1]Blad1!$C$4</f>
        <v>82</v>
      </c>
      <c r="D216" s="5">
        <v>1</v>
      </c>
      <c r="E216" s="5" t="s">
        <v>46</v>
      </c>
      <c r="F216" s="5">
        <v>0.52500000000000002</v>
      </c>
      <c r="G216" s="5"/>
      <c r="H216" s="5"/>
      <c r="I216" s="5">
        <f>F216*1.98*[1]Blad1!$C$6/[1]Blad1!$C$5/44</f>
        <v>2.8370125831205617</v>
      </c>
      <c r="J216" s="5">
        <v>1</v>
      </c>
      <c r="K216" s="5">
        <v>1</v>
      </c>
      <c r="L216" s="5">
        <v>1</v>
      </c>
      <c r="M216" s="5" t="s">
        <v>31</v>
      </c>
      <c r="N216" s="5">
        <f>B216-[1]a!$S$8</f>
        <v>81</v>
      </c>
      <c r="O216">
        <f t="shared" si="3"/>
        <v>2.8370125831205617</v>
      </c>
    </row>
    <row r="217" spans="1:15" x14ac:dyDescent="0.3">
      <c r="A217" s="5">
        <v>20</v>
      </c>
      <c r="B217" s="7">
        <v>44257</v>
      </c>
      <c r="C217" s="8">
        <f>B217-[1]Blad1!$C$4</f>
        <v>82</v>
      </c>
      <c r="D217" s="5">
        <v>1</v>
      </c>
      <c r="E217" s="5" t="s">
        <v>45</v>
      </c>
      <c r="F217" s="5">
        <v>0.10833333333333334</v>
      </c>
      <c r="G217" s="5"/>
      <c r="H217" s="5"/>
      <c r="I217" s="5">
        <f>F217*1.98*[1]Blad1!$C$6/[1]Blad1!$C$5/44</f>
        <v>0.58541529492963962</v>
      </c>
      <c r="J217" s="5">
        <v>1</v>
      </c>
      <c r="K217" s="5">
        <v>1</v>
      </c>
      <c r="L217" s="5">
        <v>0</v>
      </c>
      <c r="M217" s="5" t="s">
        <v>16</v>
      </c>
      <c r="N217" s="5">
        <f>B217-[1]a!$S$8</f>
        <v>81</v>
      </c>
      <c r="O217">
        <f t="shared" si="3"/>
        <v>0.58541529492963962</v>
      </c>
    </row>
    <row r="218" spans="1:15" x14ac:dyDescent="0.3">
      <c r="A218" s="5">
        <v>21</v>
      </c>
      <c r="B218" s="7">
        <v>44257</v>
      </c>
      <c r="C218" s="8">
        <f>B218-[1]Blad1!$C$4</f>
        <v>82</v>
      </c>
      <c r="D218" s="5">
        <v>1</v>
      </c>
      <c r="E218" s="5" t="s">
        <v>44</v>
      </c>
      <c r="F218" s="5">
        <v>1.6666666666666666E-2</v>
      </c>
      <c r="G218" s="5"/>
      <c r="H218" s="5"/>
      <c r="I218" s="5">
        <f>F218*1.98*[1]Blad1!$C$6/[1]Blad1!$C$5/44</f>
        <v>9.0063891527636872E-2</v>
      </c>
      <c r="J218" s="5">
        <v>1</v>
      </c>
      <c r="K218" s="5">
        <v>0</v>
      </c>
      <c r="L218" s="5">
        <v>0</v>
      </c>
      <c r="M218" s="5" t="s">
        <v>25</v>
      </c>
      <c r="N218" s="5">
        <f>B218-[1]a!$S$8</f>
        <v>81</v>
      </c>
      <c r="O218">
        <f t="shared" si="3"/>
        <v>9.0063891527636872E-2</v>
      </c>
    </row>
    <row r="219" spans="1:15" x14ac:dyDescent="0.3">
      <c r="A219" s="5">
        <v>22</v>
      </c>
      <c r="B219" s="7">
        <v>44257</v>
      </c>
      <c r="C219" s="8">
        <f>B219-[1]Blad1!$C$4</f>
        <v>82</v>
      </c>
      <c r="D219" s="5">
        <v>1</v>
      </c>
      <c r="E219" s="5" t="s">
        <v>43</v>
      </c>
      <c r="F219" s="5">
        <v>0.21666666666666667</v>
      </c>
      <c r="G219" s="5"/>
      <c r="H219" s="5"/>
      <c r="I219" s="5">
        <f>F219*1.98*[1]Blad1!$C$6/[1]Blad1!$C$5/44</f>
        <v>1.1708305898592792</v>
      </c>
      <c r="J219" s="5">
        <v>1</v>
      </c>
      <c r="K219" s="5">
        <v>0</v>
      </c>
      <c r="L219" s="5">
        <v>1</v>
      </c>
      <c r="M219" s="5" t="s">
        <v>21</v>
      </c>
      <c r="N219" s="5">
        <f>B219-[1]a!$S$8</f>
        <v>81</v>
      </c>
      <c r="O219">
        <f t="shared" si="3"/>
        <v>1.1708305898592792</v>
      </c>
    </row>
    <row r="220" spans="1:15" x14ac:dyDescent="0.3">
      <c r="A220" s="5">
        <v>23</v>
      </c>
      <c r="B220" s="7">
        <v>44257</v>
      </c>
      <c r="C220" s="8">
        <f>B220-[1]Blad1!$C$4</f>
        <v>82</v>
      </c>
      <c r="D220" s="5">
        <v>1</v>
      </c>
      <c r="E220" s="5" t="s">
        <v>42</v>
      </c>
      <c r="F220" s="5">
        <v>2.5000000000000001E-2</v>
      </c>
      <c r="G220" s="5"/>
      <c r="H220" s="5"/>
      <c r="I220" s="5">
        <f>F220*1.98*[1]Blad1!$C$6/[1]Blad1!$C$5/44</f>
        <v>0.1350958372914553</v>
      </c>
      <c r="J220" s="5">
        <v>0</v>
      </c>
      <c r="K220" s="5">
        <v>1</v>
      </c>
      <c r="L220" s="5">
        <v>1</v>
      </c>
      <c r="M220" s="5" t="s">
        <v>33</v>
      </c>
      <c r="N220" s="5">
        <f>B220-[1]a!$S$8</f>
        <v>81</v>
      </c>
      <c r="O220">
        <f t="shared" si="3"/>
        <v>0.1350958372914553</v>
      </c>
    </row>
    <row r="221" spans="1:15" x14ac:dyDescent="0.3">
      <c r="A221" s="5">
        <v>24</v>
      </c>
      <c r="B221" s="7">
        <v>44257</v>
      </c>
      <c r="C221" s="8">
        <f>B221-[1]Blad1!$C$4</f>
        <v>82</v>
      </c>
      <c r="D221" s="5">
        <v>1</v>
      </c>
      <c r="E221" s="5" t="s">
        <v>41</v>
      </c>
      <c r="F221" s="5">
        <v>0.10833333333333334</v>
      </c>
      <c r="G221" s="5"/>
      <c r="H221" s="5"/>
      <c r="I221" s="5">
        <f>F221*1.98*[1]Blad1!$C$6/[1]Blad1!$C$5/44</f>
        <v>0.58541529492963962</v>
      </c>
      <c r="J221" s="5">
        <v>0</v>
      </c>
      <c r="K221" s="5">
        <v>1</v>
      </c>
      <c r="L221" s="5">
        <v>1</v>
      </c>
      <c r="M221" s="5" t="s">
        <v>33</v>
      </c>
      <c r="N221" s="5">
        <f>B221-[1]a!$S$8</f>
        <v>81</v>
      </c>
      <c r="O221">
        <f t="shared" si="3"/>
        <v>0.58541529492963962</v>
      </c>
    </row>
    <row r="222" spans="1:15" x14ac:dyDescent="0.3">
      <c r="A222" s="5">
        <v>25</v>
      </c>
      <c r="B222" s="7">
        <v>44257</v>
      </c>
      <c r="C222" s="8">
        <f>B222-[1]Blad1!$C$4</f>
        <v>82</v>
      </c>
      <c r="D222" s="5">
        <v>1</v>
      </c>
      <c r="E222" s="5" t="s">
        <v>40</v>
      </c>
      <c r="F222" s="5">
        <v>0.125</v>
      </c>
      <c r="G222" s="5"/>
      <c r="H222" s="5"/>
      <c r="I222" s="5">
        <f>F222*1.98*[1]Blad1!$C$6/[1]Blad1!$C$5/44</f>
        <v>0.67547918645727656</v>
      </c>
      <c r="J222" s="5">
        <v>0</v>
      </c>
      <c r="K222" s="5">
        <v>1</v>
      </c>
      <c r="L222" s="5">
        <v>1</v>
      </c>
      <c r="M222" s="5" t="s">
        <v>33</v>
      </c>
      <c r="N222" s="5">
        <f>B222-[1]a!$S$8</f>
        <v>81</v>
      </c>
      <c r="O222">
        <f t="shared" si="3"/>
        <v>0.67547918645727656</v>
      </c>
    </row>
    <row r="223" spans="1:15" x14ac:dyDescent="0.3">
      <c r="A223" s="5">
        <v>26</v>
      </c>
      <c r="B223" s="7">
        <v>44257</v>
      </c>
      <c r="C223" s="8">
        <f>B223-[1]Blad1!$C$4</f>
        <v>82</v>
      </c>
      <c r="D223" s="5">
        <v>1</v>
      </c>
      <c r="E223" s="5" t="s">
        <v>39</v>
      </c>
      <c r="F223" s="5">
        <v>0.05</v>
      </c>
      <c r="G223" s="5"/>
      <c r="H223" s="5"/>
      <c r="I223" s="5">
        <f>F223*1.98*[1]Blad1!$C$6/[1]Blad1!$C$5/44</f>
        <v>0.2701916745829106</v>
      </c>
      <c r="J223" s="5">
        <v>0</v>
      </c>
      <c r="K223" s="5">
        <v>0</v>
      </c>
      <c r="L223" s="5">
        <v>0</v>
      </c>
      <c r="M223" s="5" t="s">
        <v>18</v>
      </c>
      <c r="N223" s="5">
        <f>B223-[1]a!$S$8</f>
        <v>81</v>
      </c>
      <c r="O223">
        <f t="shared" si="3"/>
        <v>0.2701916745829106</v>
      </c>
    </row>
    <row r="224" spans="1:15" x14ac:dyDescent="0.3">
      <c r="A224" s="5">
        <v>27</v>
      </c>
      <c r="B224" s="7">
        <v>44257</v>
      </c>
      <c r="C224" s="8">
        <f>B224-[1]Blad1!$C$4</f>
        <v>82</v>
      </c>
      <c r="D224" s="5">
        <v>1</v>
      </c>
      <c r="E224" s="5" t="s">
        <v>38</v>
      </c>
      <c r="F224" s="5">
        <v>0.31666666666666665</v>
      </c>
      <c r="G224" s="5"/>
      <c r="H224" s="5"/>
      <c r="I224" s="5">
        <f>F224*1.98*[1]Blad1!$C$6/[1]Blad1!$C$5/44</f>
        <v>1.7112139390251004</v>
      </c>
      <c r="J224" s="5">
        <v>1</v>
      </c>
      <c r="K224" s="5">
        <v>1</v>
      </c>
      <c r="L224" s="5">
        <v>1</v>
      </c>
      <c r="M224" s="5" t="s">
        <v>31</v>
      </c>
      <c r="N224" s="5">
        <f>B224-[1]a!$S$8</f>
        <v>81</v>
      </c>
      <c r="O224">
        <f t="shared" si="3"/>
        <v>1.7112139390251004</v>
      </c>
    </row>
    <row r="225" spans="1:15" x14ac:dyDescent="0.3">
      <c r="A225" s="5">
        <v>28</v>
      </c>
      <c r="B225" s="7">
        <v>44257</v>
      </c>
      <c r="C225" s="8">
        <f>B225-[1]Blad1!$C$4</f>
        <v>82</v>
      </c>
      <c r="D225" s="5">
        <v>1</v>
      </c>
      <c r="E225" s="5" t="s">
        <v>37</v>
      </c>
      <c r="F225" s="5">
        <v>0.13333333333333333</v>
      </c>
      <c r="G225" s="5"/>
      <c r="H225" s="5"/>
      <c r="I225" s="5">
        <f>F225*1.98*[1]Blad1!$C$6/[1]Blad1!$C$5/44</f>
        <v>0.72051113222109497</v>
      </c>
      <c r="J225" s="5">
        <v>1</v>
      </c>
      <c r="K225" s="5">
        <v>0</v>
      </c>
      <c r="L225" s="5">
        <v>1</v>
      </c>
      <c r="M225" s="5" t="s">
        <v>21</v>
      </c>
      <c r="N225" s="5">
        <f>B225-[1]a!$S$8</f>
        <v>81</v>
      </c>
      <c r="O225">
        <f t="shared" si="3"/>
        <v>0.72051113222109497</v>
      </c>
    </row>
    <row r="226" spans="1:15" x14ac:dyDescent="0.3">
      <c r="A226" s="5">
        <v>1</v>
      </c>
      <c r="B226" s="7">
        <v>44267</v>
      </c>
      <c r="C226" s="8">
        <f>B226-[1]Blad1!$C$4</f>
        <v>92</v>
      </c>
      <c r="D226" s="5">
        <v>0</v>
      </c>
      <c r="E226" s="5" t="s">
        <v>15</v>
      </c>
      <c r="F226" s="5">
        <v>0.28333333333333333</v>
      </c>
      <c r="I226" s="5">
        <f>F226*1.98*[1]Blad1!$C$6/[1]Blad1!$C$5/44</f>
        <v>1.5310861559698266</v>
      </c>
      <c r="J226" s="5">
        <v>1</v>
      </c>
      <c r="K226" s="5">
        <v>1</v>
      </c>
      <c r="L226" s="5">
        <v>0</v>
      </c>
      <c r="M226" s="5" t="s">
        <v>16</v>
      </c>
      <c r="N226" s="5">
        <f>B226-[1]a!$S$8</f>
        <v>91</v>
      </c>
      <c r="O226">
        <f t="shared" si="3"/>
        <v>1.5310861559698266</v>
      </c>
    </row>
    <row r="227" spans="1:15" x14ac:dyDescent="0.3">
      <c r="A227" s="5">
        <v>2</v>
      </c>
      <c r="B227" s="7">
        <v>44267</v>
      </c>
      <c r="C227" s="8">
        <f>B227-[1]Blad1!$C$4</f>
        <v>92</v>
      </c>
      <c r="D227" s="5">
        <v>0</v>
      </c>
      <c r="E227" s="5" t="s">
        <v>17</v>
      </c>
      <c r="F227" s="5">
        <v>0.45</v>
      </c>
      <c r="I227" s="5">
        <f>F227*1.98*[1]Blad1!$C$6/[1]Blad1!$C$5/44</f>
        <v>2.4317250712461953</v>
      </c>
      <c r="J227" s="5">
        <v>0</v>
      </c>
      <c r="K227" s="5">
        <v>0</v>
      </c>
      <c r="L227" s="5">
        <v>0</v>
      </c>
      <c r="M227" s="5" t="s">
        <v>18</v>
      </c>
      <c r="N227" s="5">
        <f>B227-[1]a!$S$8</f>
        <v>91</v>
      </c>
      <c r="O227">
        <f t="shared" si="3"/>
        <v>2.4317250712461953</v>
      </c>
    </row>
    <row r="228" spans="1:15" x14ac:dyDescent="0.3">
      <c r="A228" s="5">
        <v>3</v>
      </c>
      <c r="B228" s="7">
        <v>44267</v>
      </c>
      <c r="C228" s="8">
        <f>B228-[1]Blad1!$C$4</f>
        <v>92</v>
      </c>
      <c r="D228" s="5">
        <v>0</v>
      </c>
      <c r="E228" s="5" t="s">
        <v>19</v>
      </c>
      <c r="F228" s="5">
        <v>0.31666666666666665</v>
      </c>
      <c r="I228" s="5">
        <f>F228*1.98*[1]Blad1!$C$6/[1]Blad1!$C$5/44</f>
        <v>1.7112139390251004</v>
      </c>
      <c r="J228" s="5">
        <v>0</v>
      </c>
      <c r="K228" s="5">
        <v>0</v>
      </c>
      <c r="L228" s="5">
        <v>0</v>
      </c>
      <c r="M228" s="5" t="s">
        <v>18</v>
      </c>
      <c r="N228" s="5">
        <f>B228-[1]a!$S$8</f>
        <v>91</v>
      </c>
      <c r="O228">
        <f t="shared" si="3"/>
        <v>1.7112139390251004</v>
      </c>
    </row>
    <row r="229" spans="1:15" x14ac:dyDescent="0.3">
      <c r="A229" s="5">
        <v>4</v>
      </c>
      <c r="B229" s="7">
        <v>44267</v>
      </c>
      <c r="C229" s="8">
        <f>B229-[1]Blad1!$C$4</f>
        <v>92</v>
      </c>
      <c r="D229" s="5">
        <v>0</v>
      </c>
      <c r="E229" s="5" t="s">
        <v>20</v>
      </c>
      <c r="F229" s="5">
        <v>0.18333333333333332</v>
      </c>
      <c r="I229" s="5">
        <f>F229*1.98*[1]Blad1!$C$6/[1]Blad1!$C$5/44</f>
        <v>0.99070280680400558</v>
      </c>
      <c r="J229" s="5">
        <v>1</v>
      </c>
      <c r="K229" s="5">
        <v>0</v>
      </c>
      <c r="L229" s="5">
        <v>1</v>
      </c>
      <c r="M229" s="5" t="s">
        <v>21</v>
      </c>
      <c r="N229" s="5">
        <f>B229-[1]a!$S$8</f>
        <v>91</v>
      </c>
      <c r="O229">
        <f t="shared" si="3"/>
        <v>0.99070280680400558</v>
      </c>
    </row>
    <row r="230" spans="1:15" x14ac:dyDescent="0.3">
      <c r="A230" s="5">
        <v>5</v>
      </c>
      <c r="B230" s="7">
        <v>44267</v>
      </c>
      <c r="C230" s="8">
        <f>B230-[1]Blad1!$C$4</f>
        <v>92</v>
      </c>
      <c r="D230" s="5">
        <v>0</v>
      </c>
      <c r="E230" s="5" t="s">
        <v>22</v>
      </c>
      <c r="F230" s="5">
        <v>0.22500000000000001</v>
      </c>
      <c r="I230" s="5">
        <f>F230*1.98*[1]Blad1!$C$6/[1]Blad1!$C$5/44</f>
        <v>1.2158625356230977</v>
      </c>
      <c r="J230" s="5">
        <v>0</v>
      </c>
      <c r="K230" s="5">
        <v>0</v>
      </c>
      <c r="L230" s="5">
        <v>0</v>
      </c>
      <c r="M230" s="5" t="s">
        <v>18</v>
      </c>
      <c r="N230" s="5">
        <f>B230-[1]a!$S$8</f>
        <v>91</v>
      </c>
      <c r="O230">
        <f t="shared" si="3"/>
        <v>1.2158625356230977</v>
      </c>
    </row>
    <row r="231" spans="1:15" x14ac:dyDescent="0.3">
      <c r="A231" s="5">
        <v>6</v>
      </c>
      <c r="B231" s="7">
        <v>44267</v>
      </c>
      <c r="C231" s="8">
        <f>B231-[1]Blad1!$C$4</f>
        <v>92</v>
      </c>
      <c r="D231" s="5">
        <v>0</v>
      </c>
      <c r="E231" s="5" t="s">
        <v>23</v>
      </c>
      <c r="F231" s="5">
        <v>0.05</v>
      </c>
      <c r="I231" s="5">
        <f>F231*1.98*[1]Blad1!$C$6/[1]Blad1!$C$5/44</f>
        <v>0.2701916745829106</v>
      </c>
      <c r="J231" s="5">
        <v>1</v>
      </c>
      <c r="K231" s="5">
        <v>0</v>
      </c>
      <c r="L231" s="5">
        <v>1</v>
      </c>
      <c r="M231" s="5" t="s">
        <v>21</v>
      </c>
      <c r="N231" s="5">
        <f>B231-[1]a!$S$8</f>
        <v>91</v>
      </c>
      <c r="O231">
        <f t="shared" si="3"/>
        <v>0.2701916745829106</v>
      </c>
    </row>
    <row r="232" spans="1:15" x14ac:dyDescent="0.3">
      <c r="A232" s="5">
        <v>7</v>
      </c>
      <c r="B232" s="7">
        <v>44267</v>
      </c>
      <c r="C232" s="8">
        <f>B232-[1]Blad1!$C$4</f>
        <v>92</v>
      </c>
      <c r="D232" s="5">
        <v>0</v>
      </c>
      <c r="E232" s="5" t="s">
        <v>24</v>
      </c>
      <c r="F232" s="5">
        <v>6.6666666666666666E-2</v>
      </c>
      <c r="I232" s="5">
        <f>F232*1.98*[1]Blad1!$C$6/[1]Blad1!$C$5/44</f>
        <v>0.36025556611054749</v>
      </c>
      <c r="J232" s="5">
        <v>1</v>
      </c>
      <c r="K232" s="5">
        <v>0</v>
      </c>
      <c r="L232" s="5">
        <v>0</v>
      </c>
      <c r="M232" s="5" t="s">
        <v>25</v>
      </c>
      <c r="N232" s="5">
        <f>B232-[1]a!$S$8</f>
        <v>91</v>
      </c>
      <c r="O232">
        <f t="shared" si="3"/>
        <v>0.36025556611054749</v>
      </c>
    </row>
    <row r="233" spans="1:15" x14ac:dyDescent="0.3">
      <c r="A233" s="5">
        <v>8</v>
      </c>
      <c r="B233" s="7">
        <v>44267</v>
      </c>
      <c r="C233" s="8">
        <f>B233-[1]Blad1!$C$4</f>
        <v>92</v>
      </c>
      <c r="D233" s="5">
        <v>0</v>
      </c>
      <c r="E233" s="5" t="s">
        <v>26</v>
      </c>
      <c r="F233" s="5">
        <v>0.375</v>
      </c>
      <c r="I233" s="5">
        <f>F233*1.98*[1]Blad1!$C$6/[1]Blad1!$C$5/44</f>
        <v>2.0264375593718289</v>
      </c>
      <c r="J233" s="5">
        <v>1</v>
      </c>
      <c r="K233" s="5">
        <v>0</v>
      </c>
      <c r="L233" s="5">
        <v>1</v>
      </c>
      <c r="M233" s="5" t="s">
        <v>21</v>
      </c>
      <c r="N233" s="5">
        <f>B233-[1]a!$S$8</f>
        <v>91</v>
      </c>
      <c r="O233">
        <f t="shared" si="3"/>
        <v>2.0264375593718289</v>
      </c>
    </row>
    <row r="234" spans="1:15" x14ac:dyDescent="0.3">
      <c r="A234" s="5">
        <v>9</v>
      </c>
      <c r="B234" s="7">
        <v>44267</v>
      </c>
      <c r="C234" s="8">
        <f>B234-[1]Blad1!$C$4</f>
        <v>92</v>
      </c>
      <c r="D234" s="5">
        <v>0</v>
      </c>
      <c r="E234" s="5" t="s">
        <v>27</v>
      </c>
      <c r="F234" s="5">
        <v>0.21666666666666667</v>
      </c>
      <c r="I234" s="5">
        <f>F234*1.98*[1]Blad1!$C$6/[1]Blad1!$C$5/44</f>
        <v>1.1708305898592792</v>
      </c>
      <c r="J234" s="5">
        <v>1</v>
      </c>
      <c r="K234" s="5">
        <v>0</v>
      </c>
      <c r="L234" s="5">
        <v>0</v>
      </c>
      <c r="M234" s="5" t="s">
        <v>25</v>
      </c>
      <c r="N234" s="5">
        <f>B234-[1]a!$S$8</f>
        <v>91</v>
      </c>
      <c r="O234">
        <f t="shared" si="3"/>
        <v>1.1708305898592792</v>
      </c>
    </row>
    <row r="235" spans="1:15" x14ac:dyDescent="0.3">
      <c r="A235" s="5">
        <v>10</v>
      </c>
      <c r="B235" s="7">
        <v>44267</v>
      </c>
      <c r="C235" s="8">
        <f>B235-[1]Blad1!$C$4</f>
        <v>92</v>
      </c>
      <c r="D235" s="5">
        <v>0</v>
      </c>
      <c r="E235" s="5" t="s">
        <v>28</v>
      </c>
      <c r="F235" s="5">
        <v>9.166666666666666E-2</v>
      </c>
      <c r="I235" s="5">
        <f>F235*1.98*[1]Blad1!$C$6/[1]Blad1!$C$5/44</f>
        <v>0.49535140340200279</v>
      </c>
      <c r="J235" s="5">
        <v>1</v>
      </c>
      <c r="K235" s="5">
        <v>0</v>
      </c>
      <c r="L235" s="5">
        <v>0</v>
      </c>
      <c r="M235" s="5" t="s">
        <v>25</v>
      </c>
      <c r="N235" s="5">
        <f>B235-[1]a!$S$8</f>
        <v>91</v>
      </c>
      <c r="O235">
        <f t="shared" si="3"/>
        <v>0.49535140340200279</v>
      </c>
    </row>
    <row r="236" spans="1:15" x14ac:dyDescent="0.3">
      <c r="A236" s="5">
        <v>11</v>
      </c>
      <c r="B236" s="7">
        <v>44267</v>
      </c>
      <c r="C236" s="8">
        <f>B236-[1]Blad1!$C$4</f>
        <v>92</v>
      </c>
      <c r="D236" s="5">
        <v>0</v>
      </c>
      <c r="E236" s="5" t="s">
        <v>29</v>
      </c>
      <c r="F236" s="5">
        <v>0.29166666666666669</v>
      </c>
      <c r="I236" s="5">
        <f>F236*1.98*[1]Blad1!$C$6/[1]Blad1!$C$5/44</f>
        <v>1.576118101733645</v>
      </c>
      <c r="J236" s="5">
        <v>1</v>
      </c>
      <c r="K236" s="5">
        <v>1</v>
      </c>
      <c r="L236" s="5">
        <v>0</v>
      </c>
      <c r="M236" s="5" t="s">
        <v>16</v>
      </c>
      <c r="N236" s="5">
        <f>B236-[1]a!$S$8</f>
        <v>91</v>
      </c>
      <c r="O236">
        <f t="shared" si="3"/>
        <v>1.576118101733645</v>
      </c>
    </row>
    <row r="237" spans="1:15" x14ac:dyDescent="0.3">
      <c r="A237" s="5">
        <v>12</v>
      </c>
      <c r="B237" s="7">
        <v>44267</v>
      </c>
      <c r="C237" s="8">
        <f>B237-[1]Blad1!$C$4</f>
        <v>92</v>
      </c>
      <c r="D237" s="5">
        <v>0</v>
      </c>
      <c r="E237" s="5" t="s">
        <v>30</v>
      </c>
      <c r="F237" s="5">
        <v>0.2</v>
      </c>
      <c r="I237" s="5">
        <f>F237*1.98*[1]Blad1!$C$6/[1]Blad1!$C$5/44</f>
        <v>1.0807666983316424</v>
      </c>
      <c r="J237" s="5">
        <v>1</v>
      </c>
      <c r="K237" s="5">
        <v>1</v>
      </c>
      <c r="L237" s="5">
        <v>1</v>
      </c>
      <c r="M237" s="5" t="s">
        <v>31</v>
      </c>
      <c r="N237" s="5">
        <f>B237-[1]a!$S$8</f>
        <v>91</v>
      </c>
      <c r="O237">
        <f t="shared" si="3"/>
        <v>1.0807666983316424</v>
      </c>
    </row>
    <row r="238" spans="1:15" x14ac:dyDescent="0.3">
      <c r="A238" s="5">
        <v>13</v>
      </c>
      <c r="B238" s="7">
        <v>44267</v>
      </c>
      <c r="C238" s="8">
        <f>B238-[1]Blad1!$C$4</f>
        <v>92</v>
      </c>
      <c r="D238" s="5">
        <v>0</v>
      </c>
      <c r="E238" s="5" t="s">
        <v>32</v>
      </c>
      <c r="F238" s="5">
        <v>0.11666666666666667</v>
      </c>
      <c r="I238" s="5">
        <f>F238*1.98*[1]Blad1!$C$6/[1]Blad1!$C$5/44</f>
        <v>0.63044724069345814</v>
      </c>
      <c r="J238" s="5">
        <v>0</v>
      </c>
      <c r="K238" s="5">
        <v>1</v>
      </c>
      <c r="L238" s="5">
        <v>1</v>
      </c>
      <c r="M238" s="5" t="s">
        <v>33</v>
      </c>
      <c r="N238" s="5">
        <f>B238-[1]a!$S$8</f>
        <v>91</v>
      </c>
      <c r="O238">
        <f t="shared" si="3"/>
        <v>0.63044724069345814</v>
      </c>
    </row>
    <row r="239" spans="1:15" x14ac:dyDescent="0.3">
      <c r="A239" s="5">
        <v>14</v>
      </c>
      <c r="B239" s="7">
        <v>44267</v>
      </c>
      <c r="C239" s="8">
        <f>B239-[1]Blad1!$C$4</f>
        <v>92</v>
      </c>
      <c r="D239" s="5">
        <v>0</v>
      </c>
      <c r="E239" s="5" t="s">
        <v>34</v>
      </c>
      <c r="F239" s="5">
        <v>0.28333333333333333</v>
      </c>
      <c r="I239" s="5">
        <f>F239*1.98*[1]Blad1!$C$6/[1]Blad1!$C$5/44</f>
        <v>1.5310861559698266</v>
      </c>
      <c r="J239" s="5">
        <v>1</v>
      </c>
      <c r="K239" s="5">
        <v>1</v>
      </c>
      <c r="L239" s="5">
        <v>0</v>
      </c>
      <c r="M239" s="5" t="s">
        <v>16</v>
      </c>
      <c r="N239" s="5">
        <f>B239-[1]a!$S$8</f>
        <v>91</v>
      </c>
      <c r="O239">
        <f t="shared" si="3"/>
        <v>1.5310861559698266</v>
      </c>
    </row>
    <row r="240" spans="1:15" x14ac:dyDescent="0.3">
      <c r="A240" s="5">
        <v>15</v>
      </c>
      <c r="B240" s="7">
        <v>44267</v>
      </c>
      <c r="C240" s="8">
        <f>B240-[1]Blad1!$C$4</f>
        <v>92</v>
      </c>
      <c r="D240" s="5">
        <v>0</v>
      </c>
      <c r="E240" s="5" t="s">
        <v>35</v>
      </c>
      <c r="F240" s="5">
        <v>0.15833333333333333</v>
      </c>
      <c r="I240" s="5">
        <f>F240*1.98*[1]Blad1!$C$6/[1]Blad1!$C$5/44</f>
        <v>0.85560696951255022</v>
      </c>
      <c r="J240" s="5">
        <v>1</v>
      </c>
      <c r="K240" s="5">
        <v>1</v>
      </c>
      <c r="L240" s="5">
        <v>1</v>
      </c>
      <c r="M240" s="5" t="s">
        <v>31</v>
      </c>
      <c r="N240" s="5">
        <f>B240-[1]a!$S$8</f>
        <v>91</v>
      </c>
      <c r="O240">
        <f t="shared" si="3"/>
        <v>0.85560696951255022</v>
      </c>
    </row>
    <row r="241" spans="1:15" x14ac:dyDescent="0.3">
      <c r="A241" s="5">
        <v>16</v>
      </c>
      <c r="B241" s="7">
        <v>44267</v>
      </c>
      <c r="C241" s="8">
        <f>B241-[1]Blad1!$C$4</f>
        <v>92</v>
      </c>
      <c r="D241" s="5">
        <v>0</v>
      </c>
      <c r="E241" s="5" t="s">
        <v>36</v>
      </c>
      <c r="F241" s="5">
        <v>0.60833333333333328</v>
      </c>
      <c r="I241" s="5">
        <f>F241*1.98*[1]Blad1!$C$6/[1]Blad1!$C$5/44</f>
        <v>3.2873320407587454</v>
      </c>
      <c r="J241" s="5">
        <v>1</v>
      </c>
      <c r="K241" s="5">
        <v>1</v>
      </c>
      <c r="L241" s="5">
        <v>1</v>
      </c>
      <c r="M241" s="5" t="s">
        <v>31</v>
      </c>
      <c r="N241" s="5">
        <f>B241-[1]a!$S$8</f>
        <v>91</v>
      </c>
      <c r="O241">
        <f t="shared" si="3"/>
        <v>3.2873320407587454</v>
      </c>
    </row>
    <row r="242" spans="1:15" x14ac:dyDescent="0.3">
      <c r="A242" s="5">
        <v>17</v>
      </c>
      <c r="B242" s="7">
        <v>44267</v>
      </c>
      <c r="C242" s="8">
        <f>B242-[1]Blad1!$C$4</f>
        <v>92</v>
      </c>
      <c r="D242" s="5">
        <v>0</v>
      </c>
      <c r="E242" s="5" t="s">
        <v>48</v>
      </c>
      <c r="F242" s="5">
        <v>0.125</v>
      </c>
      <c r="I242" s="5">
        <f>F242*1.98*[1]Blad1!$C$6/[1]Blad1!$C$5/44</f>
        <v>0.67547918645727656</v>
      </c>
      <c r="J242" s="5">
        <v>1</v>
      </c>
      <c r="K242" s="5">
        <v>0</v>
      </c>
      <c r="L242" s="5">
        <v>0</v>
      </c>
      <c r="M242" s="5" t="s">
        <v>25</v>
      </c>
      <c r="N242" s="5">
        <f>B242-[1]a!$S$8</f>
        <v>91</v>
      </c>
      <c r="O242">
        <f t="shared" si="3"/>
        <v>0.67547918645727656</v>
      </c>
    </row>
    <row r="243" spans="1:15" x14ac:dyDescent="0.3">
      <c r="A243" s="5">
        <v>18</v>
      </c>
      <c r="B243" s="7">
        <v>44267</v>
      </c>
      <c r="C243" s="8">
        <f>B243-[1]Blad1!$C$4</f>
        <v>92</v>
      </c>
      <c r="D243" s="5">
        <v>0</v>
      </c>
      <c r="E243" s="5" t="s">
        <v>47</v>
      </c>
      <c r="F243" s="5">
        <v>0.34166666666666667</v>
      </c>
      <c r="I243" s="5">
        <f>F243*1.98*[1]Blad1!$C$6/[1]Blad1!$C$5/44</f>
        <v>1.8463097763165557</v>
      </c>
      <c r="J243" s="5">
        <v>1</v>
      </c>
      <c r="K243" s="5">
        <v>1</v>
      </c>
      <c r="L243" s="5">
        <v>0</v>
      </c>
      <c r="M243" s="5" t="s">
        <v>16</v>
      </c>
      <c r="N243" s="5">
        <f>B243-[1]a!$S$8</f>
        <v>91</v>
      </c>
      <c r="O243">
        <f t="shared" si="3"/>
        <v>1.8463097763165557</v>
      </c>
    </row>
    <row r="244" spans="1:15" x14ac:dyDescent="0.3">
      <c r="A244" s="5">
        <v>19</v>
      </c>
      <c r="B244" s="7">
        <v>44267</v>
      </c>
      <c r="C244" s="8">
        <f>B244-[1]Blad1!$C$4</f>
        <v>92</v>
      </c>
      <c r="D244" s="5">
        <v>0</v>
      </c>
      <c r="E244" s="5" t="s">
        <v>46</v>
      </c>
      <c r="F244" s="5">
        <v>0.30833333333333335</v>
      </c>
      <c r="I244" s="5">
        <f>F244*1.98*[1]Blad1!$C$6/[1]Blad1!$C$5/44</f>
        <v>1.666181993261282</v>
      </c>
      <c r="J244" s="5">
        <v>1</v>
      </c>
      <c r="K244" s="5">
        <v>1</v>
      </c>
      <c r="L244" s="5">
        <v>1</v>
      </c>
      <c r="M244" s="5" t="s">
        <v>31</v>
      </c>
      <c r="N244" s="5">
        <f>B244-[1]a!$S$8</f>
        <v>91</v>
      </c>
      <c r="O244">
        <f t="shared" si="3"/>
        <v>1.666181993261282</v>
      </c>
    </row>
    <row r="245" spans="1:15" x14ac:dyDescent="0.3">
      <c r="A245" s="5">
        <v>20</v>
      </c>
      <c r="B245" s="7">
        <v>44267</v>
      </c>
      <c r="C245" s="8">
        <f>B245-[1]Blad1!$C$4</f>
        <v>92</v>
      </c>
      <c r="D245" s="5">
        <v>0</v>
      </c>
      <c r="E245" s="5" t="s">
        <v>45</v>
      </c>
      <c r="F245" s="5">
        <v>0.15833333333333333</v>
      </c>
      <c r="I245" s="5">
        <f>F245*1.98*[1]Blad1!$C$6/[1]Blad1!$C$5/44</f>
        <v>0.85560696951255022</v>
      </c>
      <c r="J245" s="5">
        <v>1</v>
      </c>
      <c r="K245" s="5">
        <v>1</v>
      </c>
      <c r="L245" s="5">
        <v>0</v>
      </c>
      <c r="M245" s="5" t="s">
        <v>16</v>
      </c>
      <c r="N245" s="5">
        <f>B245-[1]a!$S$8</f>
        <v>91</v>
      </c>
      <c r="O245">
        <f t="shared" si="3"/>
        <v>0.85560696951255022</v>
      </c>
    </row>
    <row r="246" spans="1:15" x14ac:dyDescent="0.3">
      <c r="A246" s="5">
        <v>21</v>
      </c>
      <c r="B246" s="7">
        <v>44267</v>
      </c>
      <c r="C246" s="8">
        <f>B246-[1]Blad1!$C$4</f>
        <v>92</v>
      </c>
      <c r="D246" s="5">
        <v>0</v>
      </c>
      <c r="E246" s="5" t="s">
        <v>44</v>
      </c>
      <c r="F246" s="5">
        <v>0.15</v>
      </c>
      <c r="I246" s="5">
        <f>F246*1.98*[1]Blad1!$C$6/[1]Blad1!$C$5/44</f>
        <v>0.8105750237487318</v>
      </c>
      <c r="J246" s="5">
        <v>1</v>
      </c>
      <c r="K246" s="5">
        <v>0</v>
      </c>
      <c r="L246" s="5">
        <v>0</v>
      </c>
      <c r="M246" s="5" t="s">
        <v>25</v>
      </c>
      <c r="N246" s="5">
        <f>B246-[1]a!$S$8</f>
        <v>91</v>
      </c>
      <c r="O246">
        <f t="shared" si="3"/>
        <v>0.8105750237487318</v>
      </c>
    </row>
    <row r="247" spans="1:15" x14ac:dyDescent="0.3">
      <c r="A247" s="5">
        <v>22</v>
      </c>
      <c r="B247" s="7">
        <v>44267</v>
      </c>
      <c r="C247" s="8">
        <f>B247-[1]Blad1!$C$4</f>
        <v>92</v>
      </c>
      <c r="D247" s="5">
        <v>0</v>
      </c>
      <c r="E247" s="5" t="s">
        <v>43</v>
      </c>
      <c r="F247" s="5">
        <v>0.6</v>
      </c>
      <c r="I247" s="5">
        <f>F247*1.98*[1]Blad1!$C$6/[1]Blad1!$C$5/44</f>
        <v>3.2423000949949272</v>
      </c>
      <c r="J247" s="5">
        <v>1</v>
      </c>
      <c r="K247" s="5">
        <v>0</v>
      </c>
      <c r="L247" s="5">
        <v>1</v>
      </c>
      <c r="M247" s="5" t="s">
        <v>21</v>
      </c>
      <c r="N247" s="5">
        <f>B247-[1]a!$S$8</f>
        <v>91</v>
      </c>
      <c r="O247">
        <f t="shared" si="3"/>
        <v>3.2423000949949272</v>
      </c>
    </row>
    <row r="248" spans="1:15" x14ac:dyDescent="0.3">
      <c r="A248" s="5">
        <v>23</v>
      </c>
      <c r="B248" s="7">
        <v>44267</v>
      </c>
      <c r="C248" s="8">
        <f>B248-[1]Blad1!$C$4</f>
        <v>92</v>
      </c>
      <c r="D248" s="5">
        <v>0</v>
      </c>
      <c r="E248" s="5" t="s">
        <v>42</v>
      </c>
      <c r="F248" s="5">
        <v>6.6666666666666666E-2</v>
      </c>
      <c r="I248" s="5">
        <f>F248*1.98*[1]Blad1!$C$6/[1]Blad1!$C$5/44</f>
        <v>0.36025556611054749</v>
      </c>
      <c r="J248" s="5">
        <v>0</v>
      </c>
      <c r="K248" s="5">
        <v>1</v>
      </c>
      <c r="L248" s="5">
        <v>1</v>
      </c>
      <c r="M248" s="5" t="s">
        <v>33</v>
      </c>
      <c r="N248" s="5">
        <f>B248-[1]a!$S$8</f>
        <v>91</v>
      </c>
      <c r="O248">
        <f t="shared" si="3"/>
        <v>0.36025556611054749</v>
      </c>
    </row>
    <row r="249" spans="1:15" x14ac:dyDescent="0.3">
      <c r="A249" s="5">
        <v>24</v>
      </c>
      <c r="B249" s="7">
        <v>44267</v>
      </c>
      <c r="C249" s="8">
        <f>B249-[1]Blad1!$C$4</f>
        <v>92</v>
      </c>
      <c r="D249" s="5">
        <v>0</v>
      </c>
      <c r="E249" s="5" t="s">
        <v>41</v>
      </c>
      <c r="F249" s="5">
        <v>0.15833333333333333</v>
      </c>
      <c r="I249" s="5">
        <f>F249*1.98*[1]Blad1!$C$6/[1]Blad1!$C$5/44</f>
        <v>0.85560696951255022</v>
      </c>
      <c r="J249" s="5">
        <v>0</v>
      </c>
      <c r="K249" s="5">
        <v>1</v>
      </c>
      <c r="L249" s="5">
        <v>1</v>
      </c>
      <c r="M249" s="5" t="s">
        <v>33</v>
      </c>
      <c r="N249" s="5">
        <f>B249-[1]a!$S$8</f>
        <v>91</v>
      </c>
      <c r="O249">
        <f t="shared" si="3"/>
        <v>0.85560696951255022</v>
      </c>
    </row>
    <row r="250" spans="1:15" x14ac:dyDescent="0.3">
      <c r="A250" s="5">
        <v>25</v>
      </c>
      <c r="B250" s="7">
        <v>44267</v>
      </c>
      <c r="C250" s="8">
        <f>B250-[1]Blad1!$C$4</f>
        <v>92</v>
      </c>
      <c r="D250" s="5">
        <v>0</v>
      </c>
      <c r="E250" s="5" t="s">
        <v>40</v>
      </c>
      <c r="F250" s="5">
        <v>0.15833333333333333</v>
      </c>
      <c r="I250" s="5">
        <f>F250*1.98*[1]Blad1!$C$6/[1]Blad1!$C$5/44</f>
        <v>0.85560696951255022</v>
      </c>
      <c r="J250" s="5">
        <v>0</v>
      </c>
      <c r="K250" s="5">
        <v>1</v>
      </c>
      <c r="L250" s="5">
        <v>1</v>
      </c>
      <c r="M250" s="5" t="s">
        <v>33</v>
      </c>
      <c r="N250" s="5">
        <f>B250-[1]a!$S$8</f>
        <v>91</v>
      </c>
      <c r="O250">
        <f t="shared" si="3"/>
        <v>0.85560696951255022</v>
      </c>
    </row>
    <row r="251" spans="1:15" x14ac:dyDescent="0.3">
      <c r="A251" s="5">
        <v>26</v>
      </c>
      <c r="B251" s="7">
        <v>44267</v>
      </c>
      <c r="C251" s="8">
        <f>B251-[1]Blad1!$C$4</f>
        <v>92</v>
      </c>
      <c r="D251" s="5">
        <v>0</v>
      </c>
      <c r="E251" s="5" t="s">
        <v>39</v>
      </c>
      <c r="F251" s="5">
        <v>0.18333333333333332</v>
      </c>
      <c r="I251" s="5">
        <f>F251*1.98*[1]Blad1!$C$6/[1]Blad1!$C$5/44</f>
        <v>0.99070280680400558</v>
      </c>
      <c r="J251" s="5">
        <v>0</v>
      </c>
      <c r="K251" s="5">
        <v>0</v>
      </c>
      <c r="L251" s="5">
        <v>0</v>
      </c>
      <c r="M251" s="5" t="s">
        <v>18</v>
      </c>
      <c r="N251" s="5">
        <f>B251-[1]a!$S$8</f>
        <v>91</v>
      </c>
      <c r="O251">
        <f t="shared" si="3"/>
        <v>0.99070280680400558</v>
      </c>
    </row>
    <row r="252" spans="1:15" x14ac:dyDescent="0.3">
      <c r="A252" s="5">
        <v>27</v>
      </c>
      <c r="B252" s="7">
        <v>44267</v>
      </c>
      <c r="C252" s="8">
        <f>B252-[1]Blad1!$C$4</f>
        <v>92</v>
      </c>
      <c r="D252" s="5">
        <v>0</v>
      </c>
      <c r="E252" s="5" t="s">
        <v>38</v>
      </c>
      <c r="F252" s="5">
        <v>0.55000000000000004</v>
      </c>
      <c r="I252" s="5">
        <f>F252*1.98*[1]Blad1!$C$6/[1]Blad1!$C$5/44</f>
        <v>2.9721084204120163</v>
      </c>
      <c r="J252" s="5">
        <v>1</v>
      </c>
      <c r="K252" s="5">
        <v>1</v>
      </c>
      <c r="L252" s="5">
        <v>1</v>
      </c>
      <c r="M252" s="5" t="s">
        <v>31</v>
      </c>
      <c r="N252" s="5">
        <f>B252-[1]a!$S$8</f>
        <v>91</v>
      </c>
      <c r="O252">
        <f t="shared" si="3"/>
        <v>2.9721084204120163</v>
      </c>
    </row>
    <row r="253" spans="1:15" x14ac:dyDescent="0.3">
      <c r="A253" s="5">
        <v>28</v>
      </c>
      <c r="B253" s="7">
        <v>44267</v>
      </c>
      <c r="C253" s="8">
        <f>B253-[1]Blad1!$C$4</f>
        <v>92</v>
      </c>
      <c r="D253" s="5">
        <v>0</v>
      </c>
      <c r="E253" s="5" t="s">
        <v>37</v>
      </c>
      <c r="F253" s="5">
        <v>0.26666666666666666</v>
      </c>
      <c r="I253" s="5">
        <f>F253*1.98*[1]Blad1!$C$6/[1]Blad1!$C$5/44</f>
        <v>1.4410222644421899</v>
      </c>
      <c r="J253" s="5">
        <v>1</v>
      </c>
      <c r="K253" s="5">
        <v>0</v>
      </c>
      <c r="L253" s="5">
        <v>1</v>
      </c>
      <c r="M253" s="5" t="s">
        <v>21</v>
      </c>
      <c r="N253" s="5">
        <f>B253-[1]a!$S$8</f>
        <v>91</v>
      </c>
      <c r="O253">
        <f t="shared" si="3"/>
        <v>1.4410222644421899</v>
      </c>
    </row>
    <row r="254" spans="1:15" x14ac:dyDescent="0.3">
      <c r="A254" s="5">
        <v>1</v>
      </c>
      <c r="B254" s="11">
        <v>44270</v>
      </c>
      <c r="C254" s="8">
        <f>B254-[1]Blad1!$C$4</f>
        <v>95</v>
      </c>
      <c r="D254" s="5">
        <v>0</v>
      </c>
      <c r="E254" t="s">
        <v>15</v>
      </c>
      <c r="F254">
        <v>0.33333333333333331</v>
      </c>
      <c r="I254" s="5">
        <f>F254*1.98*[1]Blad1!$C$6/[1]Blad1!$C$5/44</f>
        <v>1.801277830552737</v>
      </c>
      <c r="J254" s="5">
        <v>1</v>
      </c>
      <c r="K254" s="5">
        <v>1</v>
      </c>
      <c r="L254" s="5">
        <v>0</v>
      </c>
      <c r="M254" s="5" t="s">
        <v>16</v>
      </c>
      <c r="N254" s="5">
        <f>B254-[1]a!$S$8</f>
        <v>94</v>
      </c>
      <c r="O254">
        <f t="shared" si="3"/>
        <v>1.801277830552737</v>
      </c>
    </row>
    <row r="255" spans="1:15" x14ac:dyDescent="0.3">
      <c r="A255" s="5">
        <v>2</v>
      </c>
      <c r="B255" s="11">
        <v>44270</v>
      </c>
      <c r="C255" s="8">
        <f>B255-[1]Blad1!$C$4</f>
        <v>95</v>
      </c>
      <c r="D255" s="5">
        <v>0</v>
      </c>
      <c r="E255" t="s">
        <v>17</v>
      </c>
      <c r="F255">
        <v>0.27500000000000002</v>
      </c>
      <c r="I255" s="5">
        <f>F255*1.98*[1]Blad1!$C$6/[1]Blad1!$C$5/44</f>
        <v>1.4860542102060081</v>
      </c>
      <c r="J255" s="5">
        <v>0</v>
      </c>
      <c r="K255" s="5">
        <v>0</v>
      </c>
      <c r="L255" s="5">
        <v>0</v>
      </c>
      <c r="M255" s="5" t="s">
        <v>18</v>
      </c>
      <c r="N255" s="5">
        <f>B255-[1]a!$S$8</f>
        <v>94</v>
      </c>
      <c r="O255">
        <f t="shared" si="3"/>
        <v>1.4860542102060081</v>
      </c>
    </row>
    <row r="256" spans="1:15" x14ac:dyDescent="0.3">
      <c r="A256" s="5">
        <v>3</v>
      </c>
      <c r="B256" s="11">
        <v>44270</v>
      </c>
      <c r="C256" s="8">
        <f>B256-[1]Blad1!$C$4</f>
        <v>95</v>
      </c>
      <c r="D256" s="5">
        <v>0</v>
      </c>
      <c r="E256" t="s">
        <v>19</v>
      </c>
      <c r="F256">
        <v>0.2</v>
      </c>
      <c r="I256" s="5">
        <f>F256*1.98*[1]Blad1!$C$6/[1]Blad1!$C$5/44</f>
        <v>1.0807666983316424</v>
      </c>
      <c r="J256" s="5">
        <v>0</v>
      </c>
      <c r="K256" s="5">
        <v>0</v>
      </c>
      <c r="L256" s="5">
        <v>0</v>
      </c>
      <c r="M256" s="5" t="s">
        <v>18</v>
      </c>
      <c r="N256" s="5">
        <f>B256-[1]a!$S$8</f>
        <v>94</v>
      </c>
      <c r="O256">
        <f t="shared" si="3"/>
        <v>1.0807666983316424</v>
      </c>
    </row>
    <row r="257" spans="1:15" x14ac:dyDescent="0.3">
      <c r="A257" s="5">
        <v>4</v>
      </c>
      <c r="B257" s="11">
        <v>44270</v>
      </c>
      <c r="C257" s="8">
        <f>B257-[1]Blad1!$C$4</f>
        <v>95</v>
      </c>
      <c r="D257" s="5">
        <v>0</v>
      </c>
      <c r="E257" t="s">
        <v>20</v>
      </c>
      <c r="F257">
        <v>0.22500000000000001</v>
      </c>
      <c r="I257" s="5">
        <f>F257*1.98*[1]Blad1!$C$6/[1]Blad1!$C$5/44</f>
        <v>1.2158625356230977</v>
      </c>
      <c r="J257" s="5">
        <v>1</v>
      </c>
      <c r="K257" s="5">
        <v>0</v>
      </c>
      <c r="L257" s="5">
        <v>1</v>
      </c>
      <c r="M257" s="5" t="s">
        <v>21</v>
      </c>
      <c r="N257" s="5">
        <f>B257-[1]a!$S$8</f>
        <v>94</v>
      </c>
      <c r="O257">
        <f t="shared" si="3"/>
        <v>1.2158625356230977</v>
      </c>
    </row>
    <row r="258" spans="1:15" x14ac:dyDescent="0.3">
      <c r="A258" s="5">
        <v>5</v>
      </c>
      <c r="B258" s="11">
        <v>44270</v>
      </c>
      <c r="C258" s="8">
        <f>B258-[1]Blad1!$C$4</f>
        <v>95</v>
      </c>
      <c r="D258" s="5">
        <v>0</v>
      </c>
      <c r="E258" t="s">
        <v>22</v>
      </c>
      <c r="F258">
        <v>0.13333333333333333</v>
      </c>
      <c r="I258" s="5">
        <f>F258*1.98*[1]Blad1!$C$6/[1]Blad1!$C$5/44</f>
        <v>0.72051113222109497</v>
      </c>
      <c r="J258" s="5">
        <v>0</v>
      </c>
      <c r="K258" s="5">
        <v>0</v>
      </c>
      <c r="L258" s="5">
        <v>0</v>
      </c>
      <c r="M258" s="5" t="s">
        <v>18</v>
      </c>
      <c r="N258" s="5">
        <f>B258-[1]a!$S$8</f>
        <v>94</v>
      </c>
      <c r="O258">
        <f t="shared" si="3"/>
        <v>0.72051113222109497</v>
      </c>
    </row>
    <row r="259" spans="1:15" x14ac:dyDescent="0.3">
      <c r="A259" s="5">
        <v>6</v>
      </c>
      <c r="B259" s="11">
        <v>44270</v>
      </c>
      <c r="C259" s="8">
        <f>B259-[1]Blad1!$C$4</f>
        <v>95</v>
      </c>
      <c r="D259" s="5">
        <v>0</v>
      </c>
      <c r="E259" t="s">
        <v>23</v>
      </c>
      <c r="F259">
        <v>5.8333333333333334E-2</v>
      </c>
      <c r="I259" s="5">
        <f>F259*1.98*[1]Blad1!$C$6/[1]Blad1!$C$5/44</f>
        <v>0.31522362034672907</v>
      </c>
      <c r="J259" s="5">
        <v>1</v>
      </c>
      <c r="K259" s="5">
        <v>0</v>
      </c>
      <c r="L259" s="5">
        <v>1</v>
      </c>
      <c r="M259" s="5" t="s">
        <v>21</v>
      </c>
      <c r="N259" s="5">
        <f>B259-[1]a!$S$8</f>
        <v>94</v>
      </c>
      <c r="O259">
        <f t="shared" ref="O259:O322" si="4">I259</f>
        <v>0.31522362034672907</v>
      </c>
    </row>
    <row r="260" spans="1:15" x14ac:dyDescent="0.3">
      <c r="A260" s="5">
        <v>7</v>
      </c>
      <c r="B260" s="11">
        <v>44270</v>
      </c>
      <c r="C260" s="8">
        <f>B260-[1]Blad1!$C$4</f>
        <v>95</v>
      </c>
      <c r="D260" s="5">
        <v>0</v>
      </c>
      <c r="E260" t="s">
        <v>24</v>
      </c>
      <c r="F260">
        <v>9.166666666666666E-2</v>
      </c>
      <c r="I260" s="5">
        <f>F260*1.98*[1]Blad1!$C$6/[1]Blad1!$C$5/44</f>
        <v>0.49535140340200279</v>
      </c>
      <c r="J260" s="5">
        <v>1</v>
      </c>
      <c r="K260" s="5">
        <v>0</v>
      </c>
      <c r="L260" s="5">
        <v>0</v>
      </c>
      <c r="M260" s="5" t="s">
        <v>25</v>
      </c>
      <c r="N260" s="5">
        <f>B260-[1]a!$S$8</f>
        <v>94</v>
      </c>
      <c r="O260">
        <f t="shared" si="4"/>
        <v>0.49535140340200279</v>
      </c>
    </row>
    <row r="261" spans="1:15" x14ac:dyDescent="0.3">
      <c r="A261" s="5">
        <v>8</v>
      </c>
      <c r="B261" s="11">
        <v>44270</v>
      </c>
      <c r="C261" s="8">
        <f>B261-[1]Blad1!$C$4</f>
        <v>95</v>
      </c>
      <c r="D261" s="5">
        <v>0</v>
      </c>
      <c r="E261" t="s">
        <v>26</v>
      </c>
      <c r="F261">
        <v>1.175</v>
      </c>
      <c r="I261" s="5">
        <f>F261*1.98*[1]Blad1!$C$6/[1]Blad1!$C$5/44</f>
        <v>6.3495043526984007</v>
      </c>
      <c r="J261" s="5">
        <v>1</v>
      </c>
      <c r="K261" s="5">
        <v>0</v>
      </c>
      <c r="L261" s="5">
        <v>1</v>
      </c>
      <c r="M261" s="5" t="s">
        <v>21</v>
      </c>
      <c r="N261" s="5">
        <f>B261-[1]a!$S$8</f>
        <v>94</v>
      </c>
      <c r="O261">
        <f t="shared" si="4"/>
        <v>6.3495043526984007</v>
      </c>
    </row>
    <row r="262" spans="1:15" x14ac:dyDescent="0.3">
      <c r="A262" s="5">
        <v>9</v>
      </c>
      <c r="B262" s="11">
        <v>44270</v>
      </c>
      <c r="C262" s="8">
        <f>B262-[1]Blad1!$C$4</f>
        <v>95</v>
      </c>
      <c r="D262" s="5">
        <v>0</v>
      </c>
      <c r="E262" t="s">
        <v>27</v>
      </c>
      <c r="F262">
        <v>0.22500000000000001</v>
      </c>
      <c r="I262" s="5">
        <f>F262*1.98*[1]Blad1!$C$6/[1]Blad1!$C$5/44</f>
        <v>1.2158625356230977</v>
      </c>
      <c r="J262" s="5">
        <v>1</v>
      </c>
      <c r="K262" s="5">
        <v>0</v>
      </c>
      <c r="L262" s="5">
        <v>0</v>
      </c>
      <c r="M262" s="5" t="s">
        <v>25</v>
      </c>
      <c r="N262" s="5">
        <f>B262-[1]a!$S$8</f>
        <v>94</v>
      </c>
      <c r="O262">
        <f t="shared" si="4"/>
        <v>1.2158625356230977</v>
      </c>
    </row>
    <row r="263" spans="1:15" x14ac:dyDescent="0.3">
      <c r="A263" s="5">
        <v>10</v>
      </c>
      <c r="B263" s="11">
        <v>44270</v>
      </c>
      <c r="C263" s="8">
        <f>B263-[1]Blad1!$C$4</f>
        <v>95</v>
      </c>
      <c r="D263" s="5">
        <v>0</v>
      </c>
      <c r="E263" t="s">
        <v>28</v>
      </c>
      <c r="F263">
        <v>7.4999999999999997E-2</v>
      </c>
      <c r="I263" s="5">
        <f>F263*1.98*[1]Blad1!$C$6/[1]Blad1!$C$5/44</f>
        <v>0.4052875118743659</v>
      </c>
      <c r="J263" s="5">
        <v>1</v>
      </c>
      <c r="K263" s="5">
        <v>0</v>
      </c>
      <c r="L263" s="5">
        <v>0</v>
      </c>
      <c r="M263" s="5" t="s">
        <v>25</v>
      </c>
      <c r="N263" s="5">
        <f>B263-[1]a!$S$8</f>
        <v>94</v>
      </c>
      <c r="O263">
        <f t="shared" si="4"/>
        <v>0.4052875118743659</v>
      </c>
    </row>
    <row r="264" spans="1:15" x14ac:dyDescent="0.3">
      <c r="A264" s="5">
        <v>11</v>
      </c>
      <c r="B264" s="11">
        <v>44270</v>
      </c>
      <c r="C264" s="8">
        <f>B264-[1]Blad1!$C$4</f>
        <v>95</v>
      </c>
      <c r="D264" s="5">
        <v>0</v>
      </c>
      <c r="E264" t="s">
        <v>29</v>
      </c>
      <c r="F264">
        <v>0.29166666666666669</v>
      </c>
      <c r="I264" s="5">
        <f>F264*1.98*[1]Blad1!$C$6/[1]Blad1!$C$5/44</f>
        <v>1.576118101733645</v>
      </c>
      <c r="J264" s="5">
        <v>1</v>
      </c>
      <c r="K264" s="5">
        <v>1</v>
      </c>
      <c r="L264" s="5">
        <v>0</v>
      </c>
      <c r="M264" s="5" t="s">
        <v>16</v>
      </c>
      <c r="N264" s="5">
        <f>B264-[1]a!$S$8</f>
        <v>94</v>
      </c>
      <c r="O264">
        <f t="shared" si="4"/>
        <v>1.576118101733645</v>
      </c>
    </row>
    <row r="265" spans="1:15" x14ac:dyDescent="0.3">
      <c r="A265" s="5">
        <v>12</v>
      </c>
      <c r="B265" s="11">
        <v>44270</v>
      </c>
      <c r="C265" s="8">
        <f>B265-[1]Blad1!$C$4</f>
        <v>95</v>
      </c>
      <c r="D265" s="5">
        <v>0</v>
      </c>
      <c r="E265" t="s">
        <v>30</v>
      </c>
      <c r="F265">
        <v>0.20833333333333334</v>
      </c>
      <c r="I265" s="5">
        <f>F265*1.98*[1]Blad1!$C$6/[1]Blad1!$C$5/44</f>
        <v>1.1257986440954608</v>
      </c>
      <c r="J265" s="5">
        <v>1</v>
      </c>
      <c r="K265" s="5">
        <v>1</v>
      </c>
      <c r="L265" s="5">
        <v>1</v>
      </c>
      <c r="M265" s="5" t="s">
        <v>31</v>
      </c>
      <c r="N265" s="5">
        <f>B265-[1]a!$S$8</f>
        <v>94</v>
      </c>
      <c r="O265">
        <f t="shared" si="4"/>
        <v>1.1257986440954608</v>
      </c>
    </row>
    <row r="266" spans="1:15" x14ac:dyDescent="0.3">
      <c r="A266" s="5">
        <v>13</v>
      </c>
      <c r="B266" s="11">
        <v>44270</v>
      </c>
      <c r="C266" s="8">
        <f>B266-[1]Blad1!$C$4</f>
        <v>95</v>
      </c>
      <c r="D266" s="5">
        <v>0</v>
      </c>
      <c r="E266" t="s">
        <v>32</v>
      </c>
      <c r="F266">
        <v>5.8333333333333334E-2</v>
      </c>
      <c r="I266" s="5">
        <f>F266*1.98*[1]Blad1!$C$6/[1]Blad1!$C$5/44</f>
        <v>0.31522362034672907</v>
      </c>
      <c r="J266" s="5">
        <v>0</v>
      </c>
      <c r="K266" s="5">
        <v>1</v>
      </c>
      <c r="L266" s="5">
        <v>1</v>
      </c>
      <c r="M266" s="5" t="s">
        <v>33</v>
      </c>
      <c r="N266" s="5">
        <f>B266-[1]a!$S$8</f>
        <v>94</v>
      </c>
      <c r="O266">
        <f t="shared" si="4"/>
        <v>0.31522362034672907</v>
      </c>
    </row>
    <row r="267" spans="1:15" x14ac:dyDescent="0.3">
      <c r="A267" s="5">
        <v>14</v>
      </c>
      <c r="B267" s="11">
        <v>44270</v>
      </c>
      <c r="C267" s="8">
        <f>B267-[1]Blad1!$C$4</f>
        <v>95</v>
      </c>
      <c r="D267" s="5">
        <v>0</v>
      </c>
      <c r="E267" t="s">
        <v>34</v>
      </c>
      <c r="F267">
        <v>0.20833333333333334</v>
      </c>
      <c r="I267" s="5">
        <f>F267*1.98*[1]Blad1!$C$6/[1]Blad1!$C$5/44</f>
        <v>1.1257986440954608</v>
      </c>
      <c r="J267" s="5">
        <v>1</v>
      </c>
      <c r="K267" s="5">
        <v>1</v>
      </c>
      <c r="L267" s="5">
        <v>0</v>
      </c>
      <c r="M267" s="5" t="s">
        <v>16</v>
      </c>
      <c r="N267" s="5">
        <f>B267-[1]a!$S$8</f>
        <v>94</v>
      </c>
      <c r="O267">
        <f t="shared" si="4"/>
        <v>1.1257986440954608</v>
      </c>
    </row>
    <row r="268" spans="1:15" x14ac:dyDescent="0.3">
      <c r="A268" s="5">
        <v>15</v>
      </c>
      <c r="B268" s="11">
        <v>44270</v>
      </c>
      <c r="C268" s="8">
        <f>B268-[1]Blad1!$C$4</f>
        <v>95</v>
      </c>
      <c r="D268" s="5">
        <v>0</v>
      </c>
      <c r="E268" t="s">
        <v>35</v>
      </c>
      <c r="F268">
        <v>0.25833333333333336</v>
      </c>
      <c r="I268" s="5">
        <f>F268*1.98*[1]Blad1!$C$6/[1]Blad1!$C$5/44</f>
        <v>1.3959903186783715</v>
      </c>
      <c r="J268" s="5">
        <v>1</v>
      </c>
      <c r="K268" s="5">
        <v>1</v>
      </c>
      <c r="L268" s="5">
        <v>1</v>
      </c>
      <c r="M268" s="5" t="s">
        <v>31</v>
      </c>
      <c r="N268" s="5">
        <f>B268-[1]a!$S$8</f>
        <v>94</v>
      </c>
      <c r="O268">
        <f t="shared" si="4"/>
        <v>1.3959903186783715</v>
      </c>
    </row>
    <row r="269" spans="1:15" x14ac:dyDescent="0.3">
      <c r="A269" s="5">
        <v>16</v>
      </c>
      <c r="B269" s="11">
        <v>44270</v>
      </c>
      <c r="C269" s="8">
        <f>B269-[1]Blad1!$C$4</f>
        <v>95</v>
      </c>
      <c r="D269" s="5">
        <v>0</v>
      </c>
      <c r="E269" t="s">
        <v>36</v>
      </c>
      <c r="F269">
        <v>0.30833333333333335</v>
      </c>
      <c r="I269" s="5">
        <f>F269*1.98*[1]Blad1!$C$6/[1]Blad1!$C$5/44</f>
        <v>1.666181993261282</v>
      </c>
      <c r="J269" s="5">
        <v>1</v>
      </c>
      <c r="K269" s="5">
        <v>1</v>
      </c>
      <c r="L269" s="5">
        <v>1</v>
      </c>
      <c r="M269" s="5" t="s">
        <v>31</v>
      </c>
      <c r="N269" s="5">
        <f>B269-[1]a!$S$8</f>
        <v>94</v>
      </c>
      <c r="O269">
        <f t="shared" si="4"/>
        <v>1.666181993261282</v>
      </c>
    </row>
    <row r="270" spans="1:15" x14ac:dyDescent="0.3">
      <c r="A270" s="5">
        <v>17</v>
      </c>
      <c r="B270" s="11">
        <v>44270</v>
      </c>
      <c r="C270" s="8">
        <f>B270-[1]Blad1!$C$4</f>
        <v>95</v>
      </c>
      <c r="D270" s="5">
        <v>0</v>
      </c>
      <c r="E270" t="s">
        <v>48</v>
      </c>
      <c r="F270">
        <v>9.166666666666666E-2</v>
      </c>
      <c r="I270" s="5">
        <f>F270*1.98*[1]Blad1!$C$6/[1]Blad1!$C$5/44</f>
        <v>0.49535140340200279</v>
      </c>
      <c r="J270" s="5">
        <v>1</v>
      </c>
      <c r="K270" s="5">
        <v>0</v>
      </c>
      <c r="L270" s="5">
        <v>0</v>
      </c>
      <c r="M270" s="5" t="s">
        <v>25</v>
      </c>
      <c r="N270" s="5">
        <f>B270-[1]a!$S$8</f>
        <v>94</v>
      </c>
      <c r="O270">
        <f t="shared" si="4"/>
        <v>0.49535140340200279</v>
      </c>
    </row>
    <row r="271" spans="1:15" x14ac:dyDescent="0.3">
      <c r="A271" s="5">
        <v>18</v>
      </c>
      <c r="B271" s="11">
        <v>44270</v>
      </c>
      <c r="C271" s="8">
        <f>B271-[1]Blad1!$C$4</f>
        <v>95</v>
      </c>
      <c r="D271" s="5">
        <v>0</v>
      </c>
      <c r="E271" t="s">
        <v>47</v>
      </c>
      <c r="F271">
        <v>0.27500000000000002</v>
      </c>
      <c r="I271" s="5">
        <f>F271*1.98*[1]Blad1!$C$6/[1]Blad1!$C$5/44</f>
        <v>1.4860542102060081</v>
      </c>
      <c r="J271" s="5">
        <v>1</v>
      </c>
      <c r="K271" s="5">
        <v>1</v>
      </c>
      <c r="L271" s="5">
        <v>0</v>
      </c>
      <c r="M271" s="5" t="s">
        <v>16</v>
      </c>
      <c r="N271" s="5">
        <f>B271-[1]a!$S$8</f>
        <v>94</v>
      </c>
      <c r="O271">
        <f t="shared" si="4"/>
        <v>1.4860542102060081</v>
      </c>
    </row>
    <row r="272" spans="1:15" x14ac:dyDescent="0.3">
      <c r="A272" s="5">
        <v>19</v>
      </c>
      <c r="B272" s="11">
        <v>44270</v>
      </c>
      <c r="C272" s="8">
        <f>B272-[1]Blad1!$C$4</f>
        <v>95</v>
      </c>
      <c r="D272" s="5">
        <v>0</v>
      </c>
      <c r="E272" t="s">
        <v>46</v>
      </c>
      <c r="F272">
        <v>0.20833333333333334</v>
      </c>
      <c r="I272" s="5">
        <f>F272*1.98*[1]Blad1!$C$6/[1]Blad1!$C$5/44</f>
        <v>1.1257986440954608</v>
      </c>
      <c r="J272" s="5">
        <v>1</v>
      </c>
      <c r="K272" s="5">
        <v>1</v>
      </c>
      <c r="L272" s="5">
        <v>1</v>
      </c>
      <c r="M272" s="5" t="s">
        <v>31</v>
      </c>
      <c r="N272" s="5">
        <f>B272-[1]a!$S$8</f>
        <v>94</v>
      </c>
      <c r="O272">
        <f t="shared" si="4"/>
        <v>1.1257986440954608</v>
      </c>
    </row>
    <row r="273" spans="1:15" x14ac:dyDescent="0.3">
      <c r="A273" s="5">
        <v>20</v>
      </c>
      <c r="B273" s="11">
        <v>44270</v>
      </c>
      <c r="C273" s="8">
        <f>B273-[1]Blad1!$C$4</f>
        <v>95</v>
      </c>
      <c r="D273" s="5">
        <v>0</v>
      </c>
      <c r="E273" t="s">
        <v>45</v>
      </c>
      <c r="F273">
        <v>0.13333333333333333</v>
      </c>
      <c r="I273" s="5">
        <f>F273*1.98*[1]Blad1!$C$6/[1]Blad1!$C$5/44</f>
        <v>0.72051113222109497</v>
      </c>
      <c r="J273" s="5">
        <v>1</v>
      </c>
      <c r="K273" s="5">
        <v>1</v>
      </c>
      <c r="L273" s="5">
        <v>0</v>
      </c>
      <c r="M273" s="5" t="s">
        <v>16</v>
      </c>
      <c r="N273" s="5">
        <f>B273-[1]a!$S$8</f>
        <v>94</v>
      </c>
      <c r="O273">
        <f t="shared" si="4"/>
        <v>0.72051113222109497</v>
      </c>
    </row>
    <row r="274" spans="1:15" x14ac:dyDescent="0.3">
      <c r="A274" s="5">
        <v>21</v>
      </c>
      <c r="B274" s="11">
        <v>44270</v>
      </c>
      <c r="C274" s="8">
        <f>B274-[1]Blad1!$C$4</f>
        <v>95</v>
      </c>
      <c r="D274" s="5">
        <v>0</v>
      </c>
      <c r="E274" t="s">
        <v>44</v>
      </c>
      <c r="F274">
        <v>7.4999999999999997E-2</v>
      </c>
      <c r="I274" s="5">
        <f>F274*1.98*[1]Blad1!$C$6/[1]Blad1!$C$5/44</f>
        <v>0.4052875118743659</v>
      </c>
      <c r="J274" s="5">
        <v>1</v>
      </c>
      <c r="K274" s="5">
        <v>0</v>
      </c>
      <c r="L274" s="5">
        <v>0</v>
      </c>
      <c r="M274" s="5" t="s">
        <v>25</v>
      </c>
      <c r="N274" s="5">
        <f>B274-[1]a!$S$8</f>
        <v>94</v>
      </c>
      <c r="O274">
        <f t="shared" si="4"/>
        <v>0.4052875118743659</v>
      </c>
    </row>
    <row r="275" spans="1:15" x14ac:dyDescent="0.3">
      <c r="A275" s="5">
        <v>22</v>
      </c>
      <c r="B275" s="11">
        <v>44270</v>
      </c>
      <c r="C275" s="8">
        <f>B275-[1]Blad1!$C$4</f>
        <v>95</v>
      </c>
      <c r="D275" s="5">
        <v>0</v>
      </c>
      <c r="E275" t="s">
        <v>43</v>
      </c>
      <c r="F275">
        <v>0.13333333333333333</v>
      </c>
      <c r="I275" s="5">
        <f>F275*1.98*[1]Blad1!$C$6/[1]Blad1!$C$5/44</f>
        <v>0.72051113222109497</v>
      </c>
      <c r="J275" s="5">
        <v>1</v>
      </c>
      <c r="K275" s="5">
        <v>0</v>
      </c>
      <c r="L275" s="5">
        <v>1</v>
      </c>
      <c r="M275" s="5" t="s">
        <v>21</v>
      </c>
      <c r="N275" s="5">
        <f>B275-[1]a!$S$8</f>
        <v>94</v>
      </c>
      <c r="O275">
        <f t="shared" si="4"/>
        <v>0.72051113222109497</v>
      </c>
    </row>
    <row r="276" spans="1:15" x14ac:dyDescent="0.3">
      <c r="A276" s="5">
        <v>23</v>
      </c>
      <c r="B276" s="11">
        <v>44270</v>
      </c>
      <c r="C276" s="8">
        <f>B276-[1]Blad1!$C$4</f>
        <v>95</v>
      </c>
      <c r="D276" s="5">
        <v>0</v>
      </c>
      <c r="E276" t="s">
        <v>42</v>
      </c>
      <c r="F276">
        <v>8.3333333333333329E-2</v>
      </c>
      <c r="I276" s="5">
        <f>F276*1.98*[1]Blad1!$C$6/[1]Blad1!$C$5/44</f>
        <v>0.45031945763818426</v>
      </c>
      <c r="J276" s="5">
        <v>0</v>
      </c>
      <c r="K276" s="5">
        <v>1</v>
      </c>
      <c r="L276" s="5">
        <v>1</v>
      </c>
      <c r="M276" s="5" t="s">
        <v>33</v>
      </c>
      <c r="N276" s="5">
        <f>B276-[1]a!$S$8</f>
        <v>94</v>
      </c>
      <c r="O276">
        <f t="shared" si="4"/>
        <v>0.45031945763818426</v>
      </c>
    </row>
    <row r="277" spans="1:15" x14ac:dyDescent="0.3">
      <c r="A277" s="5">
        <v>24</v>
      </c>
      <c r="B277" s="11">
        <v>44270</v>
      </c>
      <c r="C277" s="8">
        <f>B277-[1]Blad1!$C$4</f>
        <v>95</v>
      </c>
      <c r="D277" s="5">
        <v>0</v>
      </c>
      <c r="E277" t="s">
        <v>41</v>
      </c>
      <c r="F277">
        <v>0.20833333333333334</v>
      </c>
      <c r="I277" s="5">
        <f>F277*1.98*[1]Blad1!$C$6/[1]Blad1!$C$5/44</f>
        <v>1.1257986440954608</v>
      </c>
      <c r="J277" s="5">
        <v>0</v>
      </c>
      <c r="K277" s="5">
        <v>1</v>
      </c>
      <c r="L277" s="5">
        <v>1</v>
      </c>
      <c r="M277" s="5" t="s">
        <v>33</v>
      </c>
      <c r="N277" s="5">
        <f>B277-[1]a!$S$8</f>
        <v>94</v>
      </c>
      <c r="O277">
        <f t="shared" si="4"/>
        <v>1.1257986440954608</v>
      </c>
    </row>
    <row r="278" spans="1:15" x14ac:dyDescent="0.3">
      <c r="A278" s="5">
        <v>25</v>
      </c>
      <c r="B278" s="11">
        <v>44270</v>
      </c>
      <c r="C278" s="8">
        <f>B278-[1]Blad1!$C$4</f>
        <v>95</v>
      </c>
      <c r="D278" s="5">
        <v>0</v>
      </c>
      <c r="E278" t="s">
        <v>40</v>
      </c>
      <c r="F278">
        <v>0.125</v>
      </c>
      <c r="I278" s="5">
        <f>F278*1.98*[1]Blad1!$C$6/[1]Blad1!$C$5/44</f>
        <v>0.67547918645727656</v>
      </c>
      <c r="J278" s="5">
        <v>0</v>
      </c>
      <c r="K278" s="5">
        <v>1</v>
      </c>
      <c r="L278" s="5">
        <v>1</v>
      </c>
      <c r="M278" s="5" t="s">
        <v>33</v>
      </c>
      <c r="N278" s="5">
        <f>B278-[1]a!$S$8</f>
        <v>94</v>
      </c>
      <c r="O278">
        <f t="shared" si="4"/>
        <v>0.67547918645727656</v>
      </c>
    </row>
    <row r="279" spans="1:15" x14ac:dyDescent="0.3">
      <c r="A279" s="5">
        <v>26</v>
      </c>
      <c r="B279" s="11">
        <v>44270</v>
      </c>
      <c r="C279" s="8">
        <f>B279-[1]Blad1!$C$4</f>
        <v>95</v>
      </c>
      <c r="D279" s="5">
        <v>0</v>
      </c>
      <c r="E279" t="s">
        <v>39</v>
      </c>
      <c r="F279">
        <v>0.125</v>
      </c>
      <c r="I279" s="5">
        <f>F279*1.98*[1]Blad1!$C$6/[1]Blad1!$C$5/44</f>
        <v>0.67547918645727656</v>
      </c>
      <c r="J279" s="5">
        <v>0</v>
      </c>
      <c r="K279" s="5">
        <v>0</v>
      </c>
      <c r="L279" s="5">
        <v>0</v>
      </c>
      <c r="M279" s="5" t="s">
        <v>18</v>
      </c>
      <c r="N279" s="5">
        <f>B279-[1]a!$S$8</f>
        <v>94</v>
      </c>
      <c r="O279">
        <f t="shared" si="4"/>
        <v>0.67547918645727656</v>
      </c>
    </row>
    <row r="280" spans="1:15" x14ac:dyDescent="0.3">
      <c r="A280" s="5">
        <v>27</v>
      </c>
      <c r="B280" s="11">
        <v>44270</v>
      </c>
      <c r="C280" s="8">
        <f>B280-[1]Blad1!$C$4</f>
        <v>95</v>
      </c>
      <c r="D280" s="5">
        <v>0</v>
      </c>
      <c r="E280" t="s">
        <v>38</v>
      </c>
      <c r="F280">
        <v>0.41666666666666669</v>
      </c>
      <c r="I280" s="5">
        <f>F280*1.98*[1]Blad1!$C$6/[1]Blad1!$C$5/44</f>
        <v>2.2515972881909216</v>
      </c>
      <c r="J280" s="5">
        <v>1</v>
      </c>
      <c r="K280" s="5">
        <v>1</v>
      </c>
      <c r="L280" s="5">
        <v>1</v>
      </c>
      <c r="M280" s="5" t="s">
        <v>31</v>
      </c>
      <c r="N280" s="5">
        <f>B280-[1]a!$S$8</f>
        <v>94</v>
      </c>
      <c r="O280">
        <f t="shared" si="4"/>
        <v>2.2515972881909216</v>
      </c>
    </row>
    <row r="281" spans="1:15" x14ac:dyDescent="0.3">
      <c r="A281" s="5">
        <v>28</v>
      </c>
      <c r="B281" s="11">
        <v>44270</v>
      </c>
      <c r="C281" s="8">
        <f>B281-[1]Blad1!$C$4</f>
        <v>95</v>
      </c>
      <c r="D281" s="5">
        <v>0</v>
      </c>
      <c r="E281" t="s">
        <v>37</v>
      </c>
      <c r="F281">
        <v>0.25</v>
      </c>
      <c r="I281" s="5">
        <f>F281*1.98*[1]Blad1!$C$6/[1]Blad1!$C$5/44</f>
        <v>1.3509583729145531</v>
      </c>
      <c r="J281" s="5">
        <v>1</v>
      </c>
      <c r="K281" s="5">
        <v>0</v>
      </c>
      <c r="L281" s="5">
        <v>1</v>
      </c>
      <c r="M281" s="5" t="s">
        <v>21</v>
      </c>
      <c r="N281" s="5">
        <f>B281-[1]a!$S$8</f>
        <v>94</v>
      </c>
      <c r="O281">
        <f t="shared" si="4"/>
        <v>1.3509583729145531</v>
      </c>
    </row>
    <row r="282" spans="1:15" x14ac:dyDescent="0.3">
      <c r="A282" s="5">
        <v>1</v>
      </c>
      <c r="B282" s="11">
        <v>44278</v>
      </c>
      <c r="C282" s="8">
        <f>B282-[1]Blad1!$C$4</f>
        <v>103</v>
      </c>
      <c r="D282" s="5">
        <v>1</v>
      </c>
      <c r="E282" t="s">
        <v>15</v>
      </c>
      <c r="F282">
        <v>0.05</v>
      </c>
      <c r="I282" s="5">
        <f>F282*1.98*[1]Blad1!$C$6/[1]Blad1!$C$5/44</f>
        <v>0.2701916745829106</v>
      </c>
      <c r="J282" s="5">
        <v>1</v>
      </c>
      <c r="K282" s="5">
        <v>1</v>
      </c>
      <c r="L282" s="5">
        <v>0</v>
      </c>
      <c r="M282" s="5" t="s">
        <v>16</v>
      </c>
      <c r="N282" s="5">
        <f>B282-[1]a!$S$8</f>
        <v>102</v>
      </c>
      <c r="O282">
        <f t="shared" si="4"/>
        <v>0.2701916745829106</v>
      </c>
    </row>
    <row r="283" spans="1:15" x14ac:dyDescent="0.3">
      <c r="A283" s="5">
        <v>2</v>
      </c>
      <c r="B283" s="11">
        <v>44278</v>
      </c>
      <c r="C283" s="8">
        <f>B283-[1]Blad1!$C$4</f>
        <v>103</v>
      </c>
      <c r="D283" s="5">
        <v>1</v>
      </c>
      <c r="E283" t="s">
        <v>17</v>
      </c>
      <c r="F283">
        <v>0.23333333333333334</v>
      </c>
      <c r="I283" s="5">
        <f>F283*1.98*[1]Blad1!$C$6/[1]Blad1!$C$5/44</f>
        <v>1.2608944813869163</v>
      </c>
      <c r="J283" s="5">
        <v>0</v>
      </c>
      <c r="K283" s="5">
        <v>0</v>
      </c>
      <c r="L283" s="5">
        <v>0</v>
      </c>
      <c r="M283" s="5" t="s">
        <v>18</v>
      </c>
      <c r="N283" s="5">
        <f>B283-[1]a!$S$8</f>
        <v>102</v>
      </c>
      <c r="O283">
        <f t="shared" si="4"/>
        <v>1.2608944813869163</v>
      </c>
    </row>
    <row r="284" spans="1:15" x14ac:dyDescent="0.3">
      <c r="A284" s="5">
        <v>3</v>
      </c>
      <c r="B284" s="11">
        <v>44278</v>
      </c>
      <c r="C284" s="8">
        <f>B284-[1]Blad1!$C$4</f>
        <v>103</v>
      </c>
      <c r="D284" s="5">
        <v>1</v>
      </c>
      <c r="E284" t="s">
        <v>19</v>
      </c>
      <c r="F284">
        <v>0.125</v>
      </c>
      <c r="I284" s="5">
        <f>F284*1.98*[1]Blad1!$C$6/[1]Blad1!$C$5/44</f>
        <v>0.67547918645727656</v>
      </c>
      <c r="J284" s="5">
        <v>0</v>
      </c>
      <c r="K284" s="5">
        <v>0</v>
      </c>
      <c r="L284" s="5">
        <v>0</v>
      </c>
      <c r="M284" s="5" t="s">
        <v>18</v>
      </c>
      <c r="N284" s="5">
        <f>B284-[1]a!$S$8</f>
        <v>102</v>
      </c>
      <c r="O284">
        <f t="shared" si="4"/>
        <v>0.67547918645727656</v>
      </c>
    </row>
    <row r="285" spans="1:15" x14ac:dyDescent="0.3">
      <c r="A285" s="5">
        <v>4</v>
      </c>
      <c r="B285" s="11">
        <v>44278</v>
      </c>
      <c r="C285" s="8">
        <f>B285-[1]Blad1!$C$4</f>
        <v>103</v>
      </c>
      <c r="D285" s="5">
        <v>1</v>
      </c>
      <c r="E285" t="s">
        <v>20</v>
      </c>
      <c r="F285">
        <v>9.166666666666666E-2</v>
      </c>
      <c r="I285" s="5">
        <f>F285*1.98*[1]Blad1!$C$6/[1]Blad1!$C$5/44</f>
        <v>0.49535140340200279</v>
      </c>
      <c r="J285" s="5">
        <v>1</v>
      </c>
      <c r="K285" s="5">
        <v>0</v>
      </c>
      <c r="L285" s="5">
        <v>1</v>
      </c>
      <c r="M285" s="5" t="s">
        <v>21</v>
      </c>
      <c r="N285" s="5">
        <f>B285-[1]a!$S$8</f>
        <v>102</v>
      </c>
      <c r="O285">
        <f t="shared" si="4"/>
        <v>0.49535140340200279</v>
      </c>
    </row>
    <row r="286" spans="1:15" x14ac:dyDescent="0.3">
      <c r="A286" s="5">
        <v>5</v>
      </c>
      <c r="B286" s="11">
        <v>44278</v>
      </c>
      <c r="C286" s="8">
        <f>B286-[1]Blad1!$C$4</f>
        <v>103</v>
      </c>
      <c r="D286" s="5">
        <v>1</v>
      </c>
      <c r="E286" t="s">
        <v>22</v>
      </c>
      <c r="F286">
        <v>1.6666666666666666E-2</v>
      </c>
      <c r="I286" s="5">
        <f>F286*1.98*[1]Blad1!$C$6/[1]Blad1!$C$5/44</f>
        <v>9.0063891527636872E-2</v>
      </c>
      <c r="J286" s="5">
        <v>0</v>
      </c>
      <c r="K286" s="5">
        <v>0</v>
      </c>
      <c r="L286" s="5">
        <v>0</v>
      </c>
      <c r="M286" s="5" t="s">
        <v>18</v>
      </c>
      <c r="N286" s="5">
        <f>B286-[1]a!$S$8</f>
        <v>102</v>
      </c>
      <c r="O286">
        <f t="shared" si="4"/>
        <v>9.0063891527636872E-2</v>
      </c>
    </row>
    <row r="287" spans="1:15" x14ac:dyDescent="0.3">
      <c r="A287" s="5">
        <v>6</v>
      </c>
      <c r="B287" s="11">
        <v>44278</v>
      </c>
      <c r="C287" s="8">
        <f>B287-[1]Blad1!$C$4</f>
        <v>103</v>
      </c>
      <c r="D287" s="5">
        <v>1</v>
      </c>
      <c r="E287" t="s">
        <v>23</v>
      </c>
      <c r="F287">
        <v>0.05</v>
      </c>
      <c r="I287" s="5">
        <f>F287*1.98*[1]Blad1!$C$6/[1]Blad1!$C$5/44</f>
        <v>0.2701916745829106</v>
      </c>
      <c r="J287" s="5">
        <v>1</v>
      </c>
      <c r="K287" s="5">
        <v>0</v>
      </c>
      <c r="L287" s="5">
        <v>1</v>
      </c>
      <c r="M287" s="5" t="s">
        <v>21</v>
      </c>
      <c r="N287" s="5">
        <f>B287-[1]a!$S$8</f>
        <v>102</v>
      </c>
      <c r="O287">
        <f t="shared" si="4"/>
        <v>0.2701916745829106</v>
      </c>
    </row>
    <row r="288" spans="1:15" x14ac:dyDescent="0.3">
      <c r="A288" s="5">
        <v>7</v>
      </c>
      <c r="B288" s="11">
        <v>44278</v>
      </c>
      <c r="C288" s="8">
        <f>B288-[1]Blad1!$C$4</f>
        <v>103</v>
      </c>
      <c r="D288" s="5">
        <v>1</v>
      </c>
      <c r="E288" t="s">
        <v>24</v>
      </c>
      <c r="F288">
        <v>3.3333333333333333E-2</v>
      </c>
      <c r="I288" s="5">
        <f>F288*1.98*[1]Blad1!$C$6/[1]Blad1!$C$5/44</f>
        <v>0.18012778305527374</v>
      </c>
      <c r="J288" s="5">
        <v>1</v>
      </c>
      <c r="K288" s="5">
        <v>0</v>
      </c>
      <c r="L288" s="5">
        <v>0</v>
      </c>
      <c r="M288" s="5" t="s">
        <v>25</v>
      </c>
      <c r="N288" s="5">
        <f>B288-[1]a!$S$8</f>
        <v>102</v>
      </c>
      <c r="O288">
        <f t="shared" si="4"/>
        <v>0.18012778305527374</v>
      </c>
    </row>
    <row r="289" spans="1:15" x14ac:dyDescent="0.3">
      <c r="A289" s="5">
        <v>8</v>
      </c>
      <c r="B289" s="11">
        <v>44278</v>
      </c>
      <c r="C289" s="8">
        <f>B289-[1]Blad1!$C$4</f>
        <v>103</v>
      </c>
      <c r="D289" s="5">
        <v>1</v>
      </c>
      <c r="E289" t="s">
        <v>26</v>
      </c>
      <c r="F289">
        <v>1</v>
      </c>
      <c r="I289" s="5">
        <f>F289*1.98*[1]Blad1!$C$6/[1]Blad1!$C$5/44</f>
        <v>5.4038334916582125</v>
      </c>
      <c r="J289" s="5">
        <v>1</v>
      </c>
      <c r="K289" s="5">
        <v>0</v>
      </c>
      <c r="L289" s="5">
        <v>1</v>
      </c>
      <c r="M289" s="5" t="s">
        <v>21</v>
      </c>
      <c r="N289" s="5">
        <f>B289-[1]a!$S$8</f>
        <v>102</v>
      </c>
      <c r="O289">
        <f t="shared" si="4"/>
        <v>5.4038334916582125</v>
      </c>
    </row>
    <row r="290" spans="1:15" x14ac:dyDescent="0.3">
      <c r="A290" s="5">
        <v>9</v>
      </c>
      <c r="B290" s="11">
        <v>44278</v>
      </c>
      <c r="C290" s="8">
        <f>B290-[1]Blad1!$C$4</f>
        <v>103</v>
      </c>
      <c r="D290" s="5">
        <v>1</v>
      </c>
      <c r="E290" t="s">
        <v>27</v>
      </c>
      <c r="F290">
        <v>6.6666666666666666E-2</v>
      </c>
      <c r="I290" s="5">
        <f>F290*1.98*[1]Blad1!$C$6/[1]Blad1!$C$5/44</f>
        <v>0.36025556611054749</v>
      </c>
      <c r="J290" s="5">
        <v>1</v>
      </c>
      <c r="K290" s="5">
        <v>0</v>
      </c>
      <c r="L290" s="5">
        <v>0</v>
      </c>
      <c r="M290" s="5" t="s">
        <v>25</v>
      </c>
      <c r="N290" s="5">
        <f>B290-[1]a!$S$8</f>
        <v>102</v>
      </c>
      <c r="O290">
        <f t="shared" si="4"/>
        <v>0.36025556611054749</v>
      </c>
    </row>
    <row r="291" spans="1:15" x14ac:dyDescent="0.3">
      <c r="A291" s="5">
        <v>10</v>
      </c>
      <c r="B291" s="11">
        <v>44278</v>
      </c>
      <c r="C291" s="8">
        <f>B291-[1]Blad1!$C$4</f>
        <v>103</v>
      </c>
      <c r="D291" s="5">
        <v>1</v>
      </c>
      <c r="E291" t="s">
        <v>28</v>
      </c>
      <c r="F291">
        <v>-2.5000000000000001E-2</v>
      </c>
      <c r="I291" s="5">
        <f>F291*1.98*[1]Blad1!$C$6/[1]Blad1!$C$5/44</f>
        <v>-0.1350958372914553</v>
      </c>
      <c r="J291" s="5">
        <v>1</v>
      </c>
      <c r="K291" s="5">
        <v>0</v>
      </c>
      <c r="L291" s="5">
        <v>0</v>
      </c>
      <c r="M291" s="5" t="s">
        <v>25</v>
      </c>
      <c r="N291" s="5">
        <f>B291-[1]a!$S$8</f>
        <v>102</v>
      </c>
      <c r="O291">
        <f t="shared" si="4"/>
        <v>-0.1350958372914553</v>
      </c>
    </row>
    <row r="292" spans="1:15" x14ac:dyDescent="0.3">
      <c r="A292" s="5">
        <v>11</v>
      </c>
      <c r="B292" s="11">
        <v>44278</v>
      </c>
      <c r="C292" s="8">
        <f>B292-[1]Blad1!$C$4</f>
        <v>103</v>
      </c>
      <c r="D292" s="5">
        <v>1</v>
      </c>
      <c r="E292" t="s">
        <v>29</v>
      </c>
      <c r="F292">
        <v>2.5000000000000001E-2</v>
      </c>
      <c r="I292" s="5">
        <f>F292*1.98*[1]Blad1!$C$6/[1]Blad1!$C$5/44</f>
        <v>0.1350958372914553</v>
      </c>
      <c r="J292" s="5">
        <v>1</v>
      </c>
      <c r="K292" s="5">
        <v>1</v>
      </c>
      <c r="L292" s="5">
        <v>0</v>
      </c>
      <c r="M292" s="5" t="s">
        <v>16</v>
      </c>
      <c r="N292" s="5">
        <f>B292-[1]a!$S$8</f>
        <v>102</v>
      </c>
      <c r="O292">
        <f t="shared" si="4"/>
        <v>0.1350958372914553</v>
      </c>
    </row>
    <row r="293" spans="1:15" x14ac:dyDescent="0.3">
      <c r="A293" s="5">
        <v>12</v>
      </c>
      <c r="B293" s="11">
        <v>44278</v>
      </c>
      <c r="C293" s="8">
        <f>B293-[1]Blad1!$C$4</f>
        <v>103</v>
      </c>
      <c r="D293" s="5">
        <v>1</v>
      </c>
      <c r="E293" t="s">
        <v>30</v>
      </c>
      <c r="F293">
        <v>9.166666666666666E-2</v>
      </c>
      <c r="I293" s="5">
        <f>F293*1.98*[1]Blad1!$C$6/[1]Blad1!$C$5/44</f>
        <v>0.49535140340200279</v>
      </c>
      <c r="J293" s="5">
        <v>1</v>
      </c>
      <c r="K293" s="5">
        <v>1</v>
      </c>
      <c r="L293" s="5">
        <v>1</v>
      </c>
      <c r="M293" s="5" t="s">
        <v>31</v>
      </c>
      <c r="N293" s="5">
        <f>B293-[1]a!$S$8</f>
        <v>102</v>
      </c>
      <c r="O293">
        <f t="shared" si="4"/>
        <v>0.49535140340200279</v>
      </c>
    </row>
    <row r="294" spans="1:15" x14ac:dyDescent="0.3">
      <c r="A294" s="5">
        <v>13</v>
      </c>
      <c r="B294" s="11">
        <v>44278</v>
      </c>
      <c r="C294" s="8">
        <f>B294-[1]Blad1!$C$4</f>
        <v>103</v>
      </c>
      <c r="D294" s="5">
        <v>1</v>
      </c>
      <c r="E294" t="s">
        <v>32</v>
      </c>
      <c r="F294">
        <v>7.4999999999999997E-2</v>
      </c>
      <c r="I294" s="5">
        <f>F294*1.98*[1]Blad1!$C$6/[1]Blad1!$C$5/44</f>
        <v>0.4052875118743659</v>
      </c>
      <c r="J294" s="5">
        <v>0</v>
      </c>
      <c r="K294" s="5">
        <v>1</v>
      </c>
      <c r="L294" s="5">
        <v>1</v>
      </c>
      <c r="M294" s="5" t="s">
        <v>33</v>
      </c>
      <c r="N294" s="5">
        <f>B294-[1]a!$S$8</f>
        <v>102</v>
      </c>
      <c r="O294">
        <f t="shared" si="4"/>
        <v>0.4052875118743659</v>
      </c>
    </row>
    <row r="295" spans="1:15" x14ac:dyDescent="0.3">
      <c r="A295" s="5">
        <v>14</v>
      </c>
      <c r="B295" s="11">
        <v>44278</v>
      </c>
      <c r="C295" s="8">
        <f>B295-[1]Blad1!$C$4</f>
        <v>103</v>
      </c>
      <c r="D295" s="5">
        <v>1</v>
      </c>
      <c r="E295" t="s">
        <v>34</v>
      </c>
      <c r="F295">
        <v>0.13333333333333333</v>
      </c>
      <c r="I295" s="5">
        <f>F295*1.98*[1]Blad1!$C$6/[1]Blad1!$C$5/44</f>
        <v>0.72051113222109497</v>
      </c>
      <c r="J295" s="5">
        <v>1</v>
      </c>
      <c r="K295" s="5">
        <v>1</v>
      </c>
      <c r="L295" s="5">
        <v>0</v>
      </c>
      <c r="M295" s="5" t="s">
        <v>16</v>
      </c>
      <c r="N295" s="5">
        <f>B295-[1]a!$S$8</f>
        <v>102</v>
      </c>
      <c r="O295">
        <f t="shared" si="4"/>
        <v>0.72051113222109497</v>
      </c>
    </row>
    <row r="296" spans="1:15" x14ac:dyDescent="0.3">
      <c r="A296" s="5">
        <v>15</v>
      </c>
      <c r="B296" s="11">
        <v>44278</v>
      </c>
      <c r="C296" s="8">
        <f>B296-[1]Blad1!$C$4</f>
        <v>103</v>
      </c>
      <c r="D296" s="5">
        <v>1</v>
      </c>
      <c r="E296" t="s">
        <v>35</v>
      </c>
      <c r="F296">
        <v>0.05</v>
      </c>
      <c r="I296" s="5">
        <f>F296*1.98*[1]Blad1!$C$6/[1]Blad1!$C$5/44</f>
        <v>0.2701916745829106</v>
      </c>
      <c r="J296" s="5">
        <v>1</v>
      </c>
      <c r="K296" s="5">
        <v>1</v>
      </c>
      <c r="L296" s="5">
        <v>1</v>
      </c>
      <c r="M296" s="5" t="s">
        <v>31</v>
      </c>
      <c r="N296" s="5">
        <f>B296-[1]a!$S$8</f>
        <v>102</v>
      </c>
      <c r="O296">
        <f t="shared" si="4"/>
        <v>0.2701916745829106</v>
      </c>
    </row>
    <row r="297" spans="1:15" x14ac:dyDescent="0.3">
      <c r="A297" s="5">
        <v>16</v>
      </c>
      <c r="B297" s="11">
        <v>44278</v>
      </c>
      <c r="C297" s="8">
        <f>B297-[1]Blad1!$C$4</f>
        <v>103</v>
      </c>
      <c r="D297" s="5">
        <v>1</v>
      </c>
      <c r="E297" t="s">
        <v>36</v>
      </c>
      <c r="F297">
        <v>0.18333333333333332</v>
      </c>
      <c r="I297" s="5">
        <f>F297*1.98*[1]Blad1!$C$6/[1]Blad1!$C$5/44</f>
        <v>0.99070280680400558</v>
      </c>
      <c r="J297" s="5">
        <v>1</v>
      </c>
      <c r="K297" s="5">
        <v>1</v>
      </c>
      <c r="L297" s="5">
        <v>1</v>
      </c>
      <c r="M297" s="5" t="s">
        <v>31</v>
      </c>
      <c r="N297" s="5">
        <f>B297-[1]a!$S$8</f>
        <v>102</v>
      </c>
      <c r="O297">
        <f t="shared" si="4"/>
        <v>0.99070280680400558</v>
      </c>
    </row>
    <row r="298" spans="1:15" x14ac:dyDescent="0.3">
      <c r="A298" s="5">
        <v>17</v>
      </c>
      <c r="B298" s="11">
        <v>44278</v>
      </c>
      <c r="C298" s="8">
        <f>B298-[1]Blad1!$C$4</f>
        <v>103</v>
      </c>
      <c r="D298" s="5">
        <v>1</v>
      </c>
      <c r="E298" t="s">
        <v>48</v>
      </c>
      <c r="F298">
        <v>1.6666666666666666E-2</v>
      </c>
      <c r="I298" s="5">
        <f>F298*1.98*[1]Blad1!$C$6/[1]Blad1!$C$5/44</f>
        <v>9.0063891527636872E-2</v>
      </c>
      <c r="J298" s="5">
        <v>1</v>
      </c>
      <c r="K298" s="5">
        <v>0</v>
      </c>
      <c r="L298" s="5">
        <v>0</v>
      </c>
      <c r="M298" s="5" t="s">
        <v>25</v>
      </c>
      <c r="N298" s="5">
        <f>B298-[1]a!$S$8</f>
        <v>102</v>
      </c>
      <c r="O298">
        <f t="shared" si="4"/>
        <v>9.0063891527636872E-2</v>
      </c>
    </row>
    <row r="299" spans="1:15" x14ac:dyDescent="0.3">
      <c r="A299" s="5">
        <v>18</v>
      </c>
      <c r="B299" s="11">
        <v>44278</v>
      </c>
      <c r="C299" s="8">
        <f>B299-[1]Blad1!$C$4</f>
        <v>103</v>
      </c>
      <c r="D299" s="5">
        <v>1</v>
      </c>
      <c r="E299" t="s">
        <v>47</v>
      </c>
      <c r="F299">
        <v>0.125</v>
      </c>
      <c r="I299" s="5">
        <f>F299*1.98*[1]Blad1!$C$6/[1]Blad1!$C$5/44</f>
        <v>0.67547918645727656</v>
      </c>
      <c r="J299" s="5">
        <v>1</v>
      </c>
      <c r="K299" s="5">
        <v>1</v>
      </c>
      <c r="L299" s="5">
        <v>0</v>
      </c>
      <c r="M299" s="5" t="s">
        <v>16</v>
      </c>
      <c r="N299" s="5">
        <f>B299-[1]a!$S$8</f>
        <v>102</v>
      </c>
      <c r="O299">
        <f t="shared" si="4"/>
        <v>0.67547918645727656</v>
      </c>
    </row>
    <row r="300" spans="1:15" x14ac:dyDescent="0.3">
      <c r="A300" s="5">
        <v>19</v>
      </c>
      <c r="B300" s="11">
        <v>44278</v>
      </c>
      <c r="C300" s="8">
        <f>B300-[1]Blad1!$C$4</f>
        <v>103</v>
      </c>
      <c r="D300" s="5">
        <v>1</v>
      </c>
      <c r="E300" t="s">
        <v>46</v>
      </c>
      <c r="F300">
        <v>0.51666666666666672</v>
      </c>
      <c r="I300" s="5">
        <f>F300*1.98*[1]Blad1!$C$6/[1]Blad1!$C$5/44</f>
        <v>2.7919806373567431</v>
      </c>
      <c r="J300" s="5">
        <v>1</v>
      </c>
      <c r="K300" s="5">
        <v>1</v>
      </c>
      <c r="L300" s="5">
        <v>1</v>
      </c>
      <c r="M300" s="5" t="s">
        <v>31</v>
      </c>
      <c r="N300" s="5">
        <f>B300-[1]a!$S$8</f>
        <v>102</v>
      </c>
      <c r="O300">
        <f t="shared" si="4"/>
        <v>2.7919806373567431</v>
      </c>
    </row>
    <row r="301" spans="1:15" x14ac:dyDescent="0.3">
      <c r="A301" s="5">
        <v>20</v>
      </c>
      <c r="B301" s="11">
        <v>44278</v>
      </c>
      <c r="C301" s="8">
        <f>B301-[1]Blad1!$C$4</f>
        <v>103</v>
      </c>
      <c r="D301" s="5">
        <v>1</v>
      </c>
      <c r="E301" t="s">
        <v>45</v>
      </c>
      <c r="F301">
        <v>0.1</v>
      </c>
      <c r="I301" s="5">
        <f>F301*1.98*[1]Blad1!$C$6/[1]Blad1!$C$5/44</f>
        <v>0.5403833491658212</v>
      </c>
      <c r="J301" s="5">
        <v>1</v>
      </c>
      <c r="K301" s="5">
        <v>1</v>
      </c>
      <c r="L301" s="5">
        <v>0</v>
      </c>
      <c r="M301" s="5" t="s">
        <v>16</v>
      </c>
      <c r="N301" s="5">
        <f>B301-[1]a!$S$8</f>
        <v>102</v>
      </c>
      <c r="O301">
        <f t="shared" si="4"/>
        <v>0.5403833491658212</v>
      </c>
    </row>
    <row r="302" spans="1:15" x14ac:dyDescent="0.3">
      <c r="A302" s="5">
        <v>21</v>
      </c>
      <c r="B302" s="11">
        <v>44278</v>
      </c>
      <c r="C302" s="8">
        <f>B302-[1]Blad1!$C$4</f>
        <v>103</v>
      </c>
      <c r="D302" s="5">
        <v>1</v>
      </c>
      <c r="E302" t="s">
        <v>44</v>
      </c>
      <c r="F302">
        <v>6.6666666666666666E-2</v>
      </c>
      <c r="I302" s="5">
        <f>F302*1.98*[1]Blad1!$C$6/[1]Blad1!$C$5/44</f>
        <v>0.36025556611054749</v>
      </c>
      <c r="J302" s="5">
        <v>1</v>
      </c>
      <c r="K302" s="5">
        <v>0</v>
      </c>
      <c r="L302" s="5">
        <v>0</v>
      </c>
      <c r="M302" s="5" t="s">
        <v>25</v>
      </c>
      <c r="N302" s="5">
        <f>B302-[1]a!$S$8</f>
        <v>102</v>
      </c>
      <c r="O302">
        <f t="shared" si="4"/>
        <v>0.36025556611054749</v>
      </c>
    </row>
    <row r="303" spans="1:15" x14ac:dyDescent="0.3">
      <c r="A303" s="5">
        <v>22</v>
      </c>
      <c r="B303" s="11">
        <v>44278</v>
      </c>
      <c r="C303" s="8">
        <f>B303-[1]Blad1!$C$4</f>
        <v>103</v>
      </c>
      <c r="D303" s="5">
        <v>1</v>
      </c>
      <c r="E303" t="s">
        <v>43</v>
      </c>
      <c r="F303">
        <v>0.10833333333333334</v>
      </c>
      <c r="I303" s="5">
        <f>F303*1.98*[1]Blad1!$C$6/[1]Blad1!$C$5/44</f>
        <v>0.58541529492963962</v>
      </c>
      <c r="J303" s="5">
        <v>1</v>
      </c>
      <c r="K303" s="5">
        <v>0</v>
      </c>
      <c r="L303" s="5">
        <v>1</v>
      </c>
      <c r="M303" s="5" t="s">
        <v>21</v>
      </c>
      <c r="N303" s="5">
        <f>B303-[1]a!$S$8</f>
        <v>102</v>
      </c>
      <c r="O303">
        <f t="shared" si="4"/>
        <v>0.58541529492963962</v>
      </c>
    </row>
    <row r="304" spans="1:15" x14ac:dyDescent="0.3">
      <c r="A304" s="5">
        <v>23</v>
      </c>
      <c r="B304" s="11">
        <v>44278</v>
      </c>
      <c r="C304" s="8">
        <f>B304-[1]Blad1!$C$4</f>
        <v>103</v>
      </c>
      <c r="D304" s="5">
        <v>1</v>
      </c>
      <c r="E304" t="s">
        <v>42</v>
      </c>
      <c r="F304">
        <v>6.6666666666666666E-2</v>
      </c>
      <c r="I304" s="5">
        <f>F304*1.98*[1]Blad1!$C$6/[1]Blad1!$C$5/44</f>
        <v>0.36025556611054749</v>
      </c>
      <c r="J304" s="5">
        <v>0</v>
      </c>
      <c r="K304" s="5">
        <v>1</v>
      </c>
      <c r="L304" s="5">
        <v>1</v>
      </c>
      <c r="M304" s="5" t="s">
        <v>33</v>
      </c>
      <c r="N304" s="5">
        <f>B304-[1]a!$S$8</f>
        <v>102</v>
      </c>
      <c r="O304">
        <f t="shared" si="4"/>
        <v>0.36025556611054749</v>
      </c>
    </row>
    <row r="305" spans="1:15" x14ac:dyDescent="0.3">
      <c r="A305" s="5">
        <v>24</v>
      </c>
      <c r="B305" s="11">
        <v>44278</v>
      </c>
      <c r="C305" s="8">
        <f>B305-[1]Blad1!$C$4</f>
        <v>103</v>
      </c>
      <c r="D305" s="5">
        <v>1</v>
      </c>
      <c r="E305" t="s">
        <v>41</v>
      </c>
      <c r="F305">
        <v>0.15833333333333333</v>
      </c>
      <c r="I305" s="5">
        <f>F305*1.98*[1]Blad1!$C$6/[1]Blad1!$C$5/44</f>
        <v>0.85560696951255022</v>
      </c>
      <c r="J305" s="5">
        <v>0</v>
      </c>
      <c r="K305" s="5">
        <v>1</v>
      </c>
      <c r="L305" s="5">
        <v>1</v>
      </c>
      <c r="M305" s="5" t="s">
        <v>33</v>
      </c>
      <c r="N305" s="5">
        <f>B305-[1]a!$S$8</f>
        <v>102</v>
      </c>
      <c r="O305">
        <f t="shared" si="4"/>
        <v>0.85560696951255022</v>
      </c>
    </row>
    <row r="306" spans="1:15" x14ac:dyDescent="0.3">
      <c r="A306" s="5">
        <v>25</v>
      </c>
      <c r="B306" s="11">
        <v>44278</v>
      </c>
      <c r="C306" s="8">
        <f>B306-[1]Blad1!$C$4</f>
        <v>103</v>
      </c>
      <c r="D306" s="5">
        <v>1</v>
      </c>
      <c r="E306" t="s">
        <v>40</v>
      </c>
      <c r="F306">
        <v>0.05</v>
      </c>
      <c r="I306" s="5">
        <f>F306*1.98*[1]Blad1!$C$6/[1]Blad1!$C$5/44</f>
        <v>0.2701916745829106</v>
      </c>
      <c r="J306" s="5">
        <v>0</v>
      </c>
      <c r="K306" s="5">
        <v>1</v>
      </c>
      <c r="L306" s="5">
        <v>1</v>
      </c>
      <c r="M306" s="5" t="s">
        <v>33</v>
      </c>
      <c r="N306" s="5">
        <f>B306-[1]a!$S$8</f>
        <v>102</v>
      </c>
      <c r="O306">
        <f t="shared" si="4"/>
        <v>0.2701916745829106</v>
      </c>
    </row>
    <row r="307" spans="1:15" x14ac:dyDescent="0.3">
      <c r="A307" s="5">
        <v>26</v>
      </c>
      <c r="B307" s="11">
        <v>44278</v>
      </c>
      <c r="C307" s="8">
        <f>B307-[1]Blad1!$C$4</f>
        <v>103</v>
      </c>
      <c r="D307" s="5">
        <v>1</v>
      </c>
      <c r="E307" t="s">
        <v>39</v>
      </c>
      <c r="F307">
        <v>1.6666666666666666E-2</v>
      </c>
      <c r="I307" s="5">
        <f>F307*1.98*[1]Blad1!$C$6/[1]Blad1!$C$5/44</f>
        <v>9.0063891527636872E-2</v>
      </c>
      <c r="J307" s="5">
        <v>0</v>
      </c>
      <c r="K307" s="5">
        <v>0</v>
      </c>
      <c r="L307" s="5">
        <v>0</v>
      </c>
      <c r="M307" s="5" t="s">
        <v>18</v>
      </c>
      <c r="N307" s="5">
        <f>B307-[1]a!$S$8</f>
        <v>102</v>
      </c>
      <c r="O307">
        <f t="shared" si="4"/>
        <v>9.0063891527636872E-2</v>
      </c>
    </row>
    <row r="308" spans="1:15" x14ac:dyDescent="0.3">
      <c r="A308" s="5">
        <v>27</v>
      </c>
      <c r="B308" s="11">
        <v>44278</v>
      </c>
      <c r="C308" s="8">
        <f>B308-[1]Blad1!$C$4</f>
        <v>103</v>
      </c>
      <c r="D308" s="5">
        <v>1</v>
      </c>
      <c r="E308" t="s">
        <v>38</v>
      </c>
      <c r="F308">
        <v>0.13333333333333333</v>
      </c>
      <c r="I308" s="5">
        <f>F308*1.98*[1]Blad1!$C$6/[1]Blad1!$C$5/44</f>
        <v>0.72051113222109497</v>
      </c>
      <c r="J308" s="5">
        <v>1</v>
      </c>
      <c r="K308" s="5">
        <v>1</v>
      </c>
      <c r="L308" s="5">
        <v>1</v>
      </c>
      <c r="M308" s="5" t="s">
        <v>31</v>
      </c>
      <c r="N308" s="5">
        <f>B308-[1]a!$S$8</f>
        <v>102</v>
      </c>
      <c r="O308">
        <f t="shared" si="4"/>
        <v>0.72051113222109497</v>
      </c>
    </row>
    <row r="309" spans="1:15" x14ac:dyDescent="0.3">
      <c r="A309" s="5">
        <v>28</v>
      </c>
      <c r="B309" s="11">
        <v>44278</v>
      </c>
      <c r="C309" s="8">
        <f>B309-[1]Blad1!$C$4</f>
        <v>103</v>
      </c>
      <c r="D309" s="5">
        <v>1</v>
      </c>
      <c r="E309" t="s">
        <v>37</v>
      </c>
      <c r="F309">
        <v>0.05</v>
      </c>
      <c r="I309" s="5">
        <f>F309*1.98*[1]Blad1!$C$6/[1]Blad1!$C$5/44</f>
        <v>0.2701916745829106</v>
      </c>
      <c r="J309" s="5">
        <v>1</v>
      </c>
      <c r="K309" s="5">
        <v>0</v>
      </c>
      <c r="L309" s="5">
        <v>1</v>
      </c>
      <c r="M309" s="5" t="s">
        <v>21</v>
      </c>
      <c r="N309" s="5">
        <f>B309-[1]a!$S$8</f>
        <v>102</v>
      </c>
      <c r="O309">
        <f t="shared" si="4"/>
        <v>0.2701916745829106</v>
      </c>
    </row>
    <row r="310" spans="1:15" x14ac:dyDescent="0.3">
      <c r="A310">
        <v>1</v>
      </c>
      <c r="B310" s="11">
        <v>44288</v>
      </c>
      <c r="C310" s="8">
        <f>B310-[1]Blad1!$C$4</f>
        <v>113</v>
      </c>
      <c r="D310" s="5">
        <v>0</v>
      </c>
      <c r="E310" t="s">
        <v>15</v>
      </c>
      <c r="F310">
        <v>0.15833333333333333</v>
      </c>
      <c r="I310" s="5">
        <f>F310*1.98*[1]Blad1!$C$6/[1]Blad1!$C$5/44</f>
        <v>0.85560696951255022</v>
      </c>
      <c r="J310" s="5">
        <v>1</v>
      </c>
      <c r="K310" s="5">
        <v>1</v>
      </c>
      <c r="L310" s="5">
        <v>0</v>
      </c>
      <c r="M310" s="5" t="s">
        <v>16</v>
      </c>
      <c r="N310" s="5">
        <f>B310-[1]a!$S$8</f>
        <v>112</v>
      </c>
      <c r="O310">
        <f t="shared" si="4"/>
        <v>0.85560696951255022</v>
      </c>
    </row>
    <row r="311" spans="1:15" x14ac:dyDescent="0.3">
      <c r="A311">
        <v>2</v>
      </c>
      <c r="B311" s="11">
        <v>44288</v>
      </c>
      <c r="C311" s="8">
        <f>B311-[1]Blad1!$C$4</f>
        <v>113</v>
      </c>
      <c r="D311" s="5">
        <v>0</v>
      </c>
      <c r="E311" t="s">
        <v>17</v>
      </c>
      <c r="F311">
        <v>0.14166666666666666</v>
      </c>
      <c r="I311" s="5">
        <f>F311*1.98*[1]Blad1!$C$6/[1]Blad1!$C$5/44</f>
        <v>0.76554307798491328</v>
      </c>
      <c r="J311" s="5">
        <v>0</v>
      </c>
      <c r="K311" s="5">
        <v>0</v>
      </c>
      <c r="L311" s="5">
        <v>0</v>
      </c>
      <c r="M311" s="5" t="s">
        <v>18</v>
      </c>
      <c r="N311" s="5">
        <f>B311-[1]a!$S$8</f>
        <v>112</v>
      </c>
      <c r="O311">
        <f t="shared" si="4"/>
        <v>0.76554307798491328</v>
      </c>
    </row>
    <row r="312" spans="1:15" x14ac:dyDescent="0.3">
      <c r="A312">
        <v>3</v>
      </c>
      <c r="B312" s="11">
        <v>44288</v>
      </c>
      <c r="C312" s="8">
        <f>B312-[1]Blad1!$C$4</f>
        <v>113</v>
      </c>
      <c r="D312" s="5">
        <v>0</v>
      </c>
      <c r="E312" t="s">
        <v>19</v>
      </c>
      <c r="F312">
        <v>0.28333333333333333</v>
      </c>
      <c r="I312" s="5">
        <f>F312*1.98*[1]Blad1!$C$6/[1]Blad1!$C$5/44</f>
        <v>1.5310861559698266</v>
      </c>
      <c r="J312" s="5">
        <v>0</v>
      </c>
      <c r="K312" s="5">
        <v>0</v>
      </c>
      <c r="L312" s="5">
        <v>0</v>
      </c>
      <c r="M312" s="5" t="s">
        <v>18</v>
      </c>
      <c r="N312" s="5">
        <f>B312-[1]a!$S$8</f>
        <v>112</v>
      </c>
      <c r="O312">
        <f t="shared" si="4"/>
        <v>1.5310861559698266</v>
      </c>
    </row>
    <row r="313" spans="1:15" x14ac:dyDescent="0.3">
      <c r="A313">
        <v>4</v>
      </c>
      <c r="B313" s="11">
        <v>44288</v>
      </c>
      <c r="C313" s="8">
        <f>B313-[1]Blad1!$C$4</f>
        <v>113</v>
      </c>
      <c r="D313" s="5">
        <v>0</v>
      </c>
      <c r="E313" t="s">
        <v>20</v>
      </c>
      <c r="F313">
        <v>0.10833333333333334</v>
      </c>
      <c r="I313" s="5">
        <f>F313*1.98*[1]Blad1!$C$6/[1]Blad1!$C$5/44</f>
        <v>0.58541529492963962</v>
      </c>
      <c r="J313" s="5">
        <v>1</v>
      </c>
      <c r="K313" s="5">
        <v>0</v>
      </c>
      <c r="L313" s="5">
        <v>1</v>
      </c>
      <c r="M313" s="5" t="s">
        <v>21</v>
      </c>
      <c r="N313" s="5">
        <f>B313-[1]a!$S$8</f>
        <v>112</v>
      </c>
      <c r="O313">
        <f t="shared" si="4"/>
        <v>0.58541529492963962</v>
      </c>
    </row>
    <row r="314" spans="1:15" x14ac:dyDescent="0.3">
      <c r="A314">
        <v>5</v>
      </c>
      <c r="B314" s="11">
        <v>44288</v>
      </c>
      <c r="C314" s="8">
        <f>B314-[1]Blad1!$C$4</f>
        <v>113</v>
      </c>
      <c r="D314" s="5">
        <v>0</v>
      </c>
      <c r="E314" t="s">
        <v>22</v>
      </c>
      <c r="F314">
        <v>0.19166666666666668</v>
      </c>
      <c r="I314" s="5">
        <f>F314*1.98*[1]Blad1!$C$6/[1]Blad1!$C$5/44</f>
        <v>1.035734752567824</v>
      </c>
      <c r="J314" s="5">
        <v>0</v>
      </c>
      <c r="K314" s="5">
        <v>0</v>
      </c>
      <c r="L314" s="5">
        <v>0</v>
      </c>
      <c r="M314" s="5" t="s">
        <v>18</v>
      </c>
      <c r="N314" s="5">
        <f>B314-[1]a!$S$8</f>
        <v>112</v>
      </c>
      <c r="O314">
        <f t="shared" si="4"/>
        <v>1.035734752567824</v>
      </c>
    </row>
    <row r="315" spans="1:15" x14ac:dyDescent="0.3">
      <c r="A315">
        <v>6</v>
      </c>
      <c r="B315" s="11">
        <v>44288</v>
      </c>
      <c r="C315" s="8">
        <f>B315-[1]Blad1!$C$4</f>
        <v>113</v>
      </c>
      <c r="D315" s="5">
        <v>0</v>
      </c>
      <c r="E315" t="s">
        <v>23</v>
      </c>
      <c r="F315">
        <v>-8.3333333333333332E-3</v>
      </c>
      <c r="I315" s="5">
        <f>F315*1.98*[1]Blad1!$C$6/[1]Blad1!$C$5/44</f>
        <v>-4.5031945763818436E-2</v>
      </c>
      <c r="J315" s="5">
        <v>1</v>
      </c>
      <c r="K315" s="5">
        <v>0</v>
      </c>
      <c r="L315" s="5">
        <v>1</v>
      </c>
      <c r="M315" s="5" t="s">
        <v>21</v>
      </c>
      <c r="N315" s="5">
        <f>B315-[1]a!$S$8</f>
        <v>112</v>
      </c>
      <c r="O315">
        <f t="shared" si="4"/>
        <v>-4.5031945763818436E-2</v>
      </c>
    </row>
    <row r="316" spans="1:15" x14ac:dyDescent="0.3">
      <c r="A316">
        <v>7</v>
      </c>
      <c r="B316" s="11">
        <v>44288</v>
      </c>
      <c r="C316" s="8">
        <f>B316-[1]Blad1!$C$4</f>
        <v>113</v>
      </c>
      <c r="D316" s="5">
        <v>0</v>
      </c>
      <c r="E316" t="s">
        <v>24</v>
      </c>
      <c r="F316">
        <v>0.3</v>
      </c>
      <c r="I316" s="5">
        <f>F316*1.98*[1]Blad1!$C$6/[1]Blad1!$C$5/44</f>
        <v>1.6211500474974636</v>
      </c>
      <c r="J316" s="5">
        <v>1</v>
      </c>
      <c r="K316" s="5">
        <v>0</v>
      </c>
      <c r="L316" s="5">
        <v>0</v>
      </c>
      <c r="M316" s="5" t="s">
        <v>25</v>
      </c>
      <c r="N316" s="5">
        <f>B316-[1]a!$S$8</f>
        <v>112</v>
      </c>
      <c r="O316">
        <f t="shared" si="4"/>
        <v>1.6211500474974636</v>
      </c>
    </row>
    <row r="317" spans="1:15" x14ac:dyDescent="0.3">
      <c r="A317">
        <v>8</v>
      </c>
      <c r="B317" s="11">
        <v>44288</v>
      </c>
      <c r="C317" s="8">
        <f>B317-[1]Blad1!$C$4</f>
        <v>113</v>
      </c>
      <c r="D317" s="5">
        <v>0</v>
      </c>
      <c r="E317" t="s">
        <v>26</v>
      </c>
      <c r="F317">
        <v>0.27500000000000002</v>
      </c>
      <c r="I317" s="5">
        <f>F317*1.98*[1]Blad1!$C$6/[1]Blad1!$C$5/44</f>
        <v>1.4860542102060081</v>
      </c>
      <c r="J317" s="5">
        <v>1</v>
      </c>
      <c r="K317" s="5">
        <v>0</v>
      </c>
      <c r="L317" s="5">
        <v>1</v>
      </c>
      <c r="M317" s="5" t="s">
        <v>21</v>
      </c>
      <c r="N317" s="5">
        <f>B317-[1]a!$S$8</f>
        <v>112</v>
      </c>
      <c r="O317">
        <f t="shared" si="4"/>
        <v>1.4860542102060081</v>
      </c>
    </row>
    <row r="318" spans="1:15" x14ac:dyDescent="0.3">
      <c r="A318">
        <v>9</v>
      </c>
      <c r="B318" s="11">
        <v>44288</v>
      </c>
      <c r="C318" s="8">
        <f>B318-[1]Blad1!$C$4</f>
        <v>113</v>
      </c>
      <c r="D318" s="5">
        <v>0</v>
      </c>
      <c r="E318" t="s">
        <v>27</v>
      </c>
      <c r="F318">
        <v>0.15</v>
      </c>
      <c r="I318" s="5">
        <f>F318*1.98*[1]Blad1!$C$6/[1]Blad1!$C$5/44</f>
        <v>0.8105750237487318</v>
      </c>
      <c r="J318" s="5">
        <v>1</v>
      </c>
      <c r="K318" s="5">
        <v>0</v>
      </c>
      <c r="L318" s="5">
        <v>0</v>
      </c>
      <c r="M318" s="5" t="s">
        <v>25</v>
      </c>
      <c r="N318" s="5">
        <f>B318-[1]a!$S$8</f>
        <v>112</v>
      </c>
      <c r="O318">
        <f t="shared" si="4"/>
        <v>0.8105750237487318</v>
      </c>
    </row>
    <row r="319" spans="1:15" x14ac:dyDescent="0.3">
      <c r="A319">
        <v>10</v>
      </c>
      <c r="B319" s="11">
        <v>44288</v>
      </c>
      <c r="C319" s="8">
        <f>B319-[1]Blad1!$C$4</f>
        <v>113</v>
      </c>
      <c r="D319" s="5">
        <v>0</v>
      </c>
      <c r="E319" t="s">
        <v>28</v>
      </c>
      <c r="F319">
        <v>6.6666666666666666E-2</v>
      </c>
      <c r="I319" s="5">
        <f>F319*1.98*[1]Blad1!$C$6/[1]Blad1!$C$5/44</f>
        <v>0.36025556611054749</v>
      </c>
      <c r="J319" s="5">
        <v>1</v>
      </c>
      <c r="K319" s="5">
        <v>0</v>
      </c>
      <c r="L319" s="5">
        <v>0</v>
      </c>
      <c r="M319" s="5" t="s">
        <v>25</v>
      </c>
      <c r="N319" s="5">
        <f>B319-[1]a!$S$8</f>
        <v>112</v>
      </c>
      <c r="O319">
        <f t="shared" si="4"/>
        <v>0.36025556611054749</v>
      </c>
    </row>
    <row r="320" spans="1:15" x14ac:dyDescent="0.3">
      <c r="A320">
        <v>11</v>
      </c>
      <c r="B320" s="11">
        <v>44288</v>
      </c>
      <c r="C320" s="8">
        <f>B320-[1]Blad1!$C$4</f>
        <v>113</v>
      </c>
      <c r="D320" s="5">
        <v>0</v>
      </c>
      <c r="E320" t="s">
        <v>29</v>
      </c>
      <c r="F320">
        <v>0.22500000000000001</v>
      </c>
      <c r="I320" s="5">
        <f>F320*1.98*[1]Blad1!$C$6/[1]Blad1!$C$5/44</f>
        <v>1.2158625356230977</v>
      </c>
      <c r="J320" s="5">
        <v>1</v>
      </c>
      <c r="K320" s="5">
        <v>1</v>
      </c>
      <c r="L320" s="5">
        <v>0</v>
      </c>
      <c r="M320" s="5" t="s">
        <v>16</v>
      </c>
      <c r="N320" s="5">
        <f>B320-[1]a!$S$8</f>
        <v>112</v>
      </c>
      <c r="O320">
        <f t="shared" si="4"/>
        <v>1.2158625356230977</v>
      </c>
    </row>
    <row r="321" spans="1:15" x14ac:dyDescent="0.3">
      <c r="A321">
        <v>12</v>
      </c>
      <c r="B321" s="11">
        <v>44288</v>
      </c>
      <c r="C321" s="8">
        <f>B321-[1]Blad1!$C$4</f>
        <v>113</v>
      </c>
      <c r="D321" s="5">
        <v>0</v>
      </c>
      <c r="E321" t="s">
        <v>30</v>
      </c>
      <c r="F321">
        <v>0.24166666666666667</v>
      </c>
      <c r="I321" s="5">
        <f>F321*1.98*[1]Blad1!$C$6/[1]Blad1!$C$5/44</f>
        <v>1.3059264271507345</v>
      </c>
      <c r="J321" s="5">
        <v>1</v>
      </c>
      <c r="K321" s="5">
        <v>1</v>
      </c>
      <c r="L321" s="5">
        <v>1</v>
      </c>
      <c r="M321" s="5" t="s">
        <v>31</v>
      </c>
      <c r="N321" s="5">
        <f>B321-[1]a!$S$8</f>
        <v>112</v>
      </c>
      <c r="O321">
        <f t="shared" si="4"/>
        <v>1.3059264271507345</v>
      </c>
    </row>
    <row r="322" spans="1:15" x14ac:dyDescent="0.3">
      <c r="A322">
        <v>13</v>
      </c>
      <c r="B322" s="11">
        <v>44288</v>
      </c>
      <c r="C322" s="8">
        <f>B322-[1]Blad1!$C$4</f>
        <v>113</v>
      </c>
      <c r="D322" s="5">
        <v>0</v>
      </c>
      <c r="E322" t="s">
        <v>32</v>
      </c>
      <c r="F322">
        <v>0.14166666666666666</v>
      </c>
      <c r="I322" s="5">
        <f>F322*1.98*[1]Blad1!$C$6/[1]Blad1!$C$5/44</f>
        <v>0.76554307798491328</v>
      </c>
      <c r="J322" s="5">
        <v>0</v>
      </c>
      <c r="K322" s="5">
        <v>1</v>
      </c>
      <c r="L322" s="5">
        <v>1</v>
      </c>
      <c r="M322" s="5" t="s">
        <v>33</v>
      </c>
      <c r="N322" s="5">
        <f>B322-[1]a!$S$8</f>
        <v>112</v>
      </c>
      <c r="O322">
        <f t="shared" si="4"/>
        <v>0.76554307798491328</v>
      </c>
    </row>
    <row r="323" spans="1:15" x14ac:dyDescent="0.3">
      <c r="A323">
        <v>14</v>
      </c>
      <c r="B323" s="11">
        <v>44288</v>
      </c>
      <c r="C323" s="8">
        <f>B323-[1]Blad1!$C$4</f>
        <v>113</v>
      </c>
      <c r="D323" s="5">
        <v>0</v>
      </c>
      <c r="E323" t="s">
        <v>34</v>
      </c>
      <c r="F323">
        <v>0.24166666666666667</v>
      </c>
      <c r="I323" s="5">
        <f>F323*1.98*[1]Blad1!$C$6/[1]Blad1!$C$5/44</f>
        <v>1.3059264271507345</v>
      </c>
      <c r="J323" s="5">
        <v>1</v>
      </c>
      <c r="K323" s="5">
        <v>1</v>
      </c>
      <c r="L323" s="5">
        <v>0</v>
      </c>
      <c r="M323" s="5" t="s">
        <v>16</v>
      </c>
      <c r="N323" s="5">
        <f>B323-[1]a!$S$8</f>
        <v>112</v>
      </c>
      <c r="O323">
        <f t="shared" ref="O323:O386" si="5">I323</f>
        <v>1.3059264271507345</v>
      </c>
    </row>
    <row r="324" spans="1:15" x14ac:dyDescent="0.3">
      <c r="A324">
        <v>15</v>
      </c>
      <c r="B324" s="11">
        <v>44288</v>
      </c>
      <c r="C324" s="8">
        <f>B324-[1]Blad1!$C$4</f>
        <v>113</v>
      </c>
      <c r="D324" s="5">
        <v>0</v>
      </c>
      <c r="E324" t="s">
        <v>35</v>
      </c>
      <c r="F324">
        <v>0.19166666666666668</v>
      </c>
      <c r="I324" s="5">
        <f>F324*1.98*[1]Blad1!$C$6/[1]Blad1!$C$5/44</f>
        <v>1.035734752567824</v>
      </c>
      <c r="J324" s="5">
        <v>1</v>
      </c>
      <c r="K324" s="5">
        <v>1</v>
      </c>
      <c r="L324" s="5">
        <v>1</v>
      </c>
      <c r="M324" s="5" t="s">
        <v>31</v>
      </c>
      <c r="N324" s="5">
        <f>B324-[1]a!$S$8</f>
        <v>112</v>
      </c>
      <c r="O324">
        <f t="shared" si="5"/>
        <v>1.035734752567824</v>
      </c>
    </row>
    <row r="325" spans="1:15" x14ac:dyDescent="0.3">
      <c r="A325">
        <v>16</v>
      </c>
      <c r="B325" s="11">
        <v>44288</v>
      </c>
      <c r="C325" s="8">
        <f>B325-[1]Blad1!$C$4</f>
        <v>113</v>
      </c>
      <c r="D325" s="5">
        <v>0</v>
      </c>
      <c r="E325" t="s">
        <v>36</v>
      </c>
      <c r="F325">
        <v>0.52500000000000002</v>
      </c>
      <c r="I325" s="5">
        <f>F325*1.98*[1]Blad1!$C$6/[1]Blad1!$C$5/44</f>
        <v>2.8370125831205617</v>
      </c>
      <c r="J325" s="5">
        <v>1</v>
      </c>
      <c r="K325" s="5">
        <v>1</v>
      </c>
      <c r="L325" s="5">
        <v>1</v>
      </c>
      <c r="M325" s="5" t="s">
        <v>31</v>
      </c>
      <c r="N325" s="5">
        <f>B325-[1]a!$S$8</f>
        <v>112</v>
      </c>
      <c r="O325">
        <f t="shared" si="5"/>
        <v>2.8370125831205617</v>
      </c>
    </row>
    <row r="326" spans="1:15" x14ac:dyDescent="0.3">
      <c r="A326">
        <v>17</v>
      </c>
      <c r="B326" s="11">
        <v>44288</v>
      </c>
      <c r="C326" s="8">
        <f>B326-[1]Blad1!$C$4</f>
        <v>113</v>
      </c>
      <c r="D326" s="5">
        <v>0</v>
      </c>
      <c r="E326" t="s">
        <v>48</v>
      </c>
      <c r="F326">
        <v>0.1</v>
      </c>
      <c r="I326" s="5">
        <f>F326*1.98*[1]Blad1!$C$6/[1]Blad1!$C$5/44</f>
        <v>0.5403833491658212</v>
      </c>
      <c r="J326" s="5">
        <v>1</v>
      </c>
      <c r="K326" s="5">
        <v>0</v>
      </c>
      <c r="L326" s="5">
        <v>0</v>
      </c>
      <c r="M326" s="5" t="s">
        <v>25</v>
      </c>
      <c r="N326" s="5">
        <f>B326-[1]a!$S$8</f>
        <v>112</v>
      </c>
      <c r="O326">
        <f t="shared" si="5"/>
        <v>0.5403833491658212</v>
      </c>
    </row>
    <row r="327" spans="1:15" x14ac:dyDescent="0.3">
      <c r="A327">
        <v>18</v>
      </c>
      <c r="B327" s="11">
        <v>44288</v>
      </c>
      <c r="C327" s="8">
        <f>B327-[1]Blad1!$C$4</f>
        <v>113</v>
      </c>
      <c r="D327" s="5">
        <v>0</v>
      </c>
      <c r="E327" t="s">
        <v>47</v>
      </c>
      <c r="F327">
        <v>0.4</v>
      </c>
      <c r="I327" s="5">
        <f>F327*1.98*[1]Blad1!$C$6/[1]Blad1!$C$5/44</f>
        <v>2.1615333966632848</v>
      </c>
      <c r="J327" s="5">
        <v>1</v>
      </c>
      <c r="K327" s="5">
        <v>1</v>
      </c>
      <c r="L327" s="5">
        <v>0</v>
      </c>
      <c r="M327" s="5" t="s">
        <v>16</v>
      </c>
      <c r="N327" s="5">
        <f>B327-[1]a!$S$8</f>
        <v>112</v>
      </c>
      <c r="O327">
        <f t="shared" si="5"/>
        <v>2.1615333966632848</v>
      </c>
    </row>
    <row r="328" spans="1:15" x14ac:dyDescent="0.3">
      <c r="A328">
        <v>19</v>
      </c>
      <c r="B328" s="11">
        <v>44288</v>
      </c>
      <c r="C328" s="8">
        <f>B328-[1]Blad1!$C$4</f>
        <v>113</v>
      </c>
      <c r="D328" s="5">
        <v>0</v>
      </c>
      <c r="E328" t="s">
        <v>46</v>
      </c>
      <c r="F328">
        <v>0.34166666666666667</v>
      </c>
      <c r="I328" s="5">
        <f>F328*1.98*[1]Blad1!$C$6/[1]Blad1!$C$5/44</f>
        <v>1.8463097763165557</v>
      </c>
      <c r="J328" s="5">
        <v>1</v>
      </c>
      <c r="K328" s="5">
        <v>1</v>
      </c>
      <c r="L328" s="5">
        <v>1</v>
      </c>
      <c r="M328" s="5" t="s">
        <v>31</v>
      </c>
      <c r="N328" s="5">
        <f>B328-[1]a!$S$8</f>
        <v>112</v>
      </c>
      <c r="O328">
        <f t="shared" si="5"/>
        <v>1.8463097763165557</v>
      </c>
    </row>
    <row r="329" spans="1:15" x14ac:dyDescent="0.3">
      <c r="A329">
        <v>20</v>
      </c>
      <c r="B329" s="11">
        <v>44288</v>
      </c>
      <c r="C329" s="8">
        <f>B329-[1]Blad1!$C$4</f>
        <v>113</v>
      </c>
      <c r="D329" s="5">
        <v>0</v>
      </c>
      <c r="E329" t="s">
        <v>45</v>
      </c>
      <c r="F329">
        <v>0.21666666666666667</v>
      </c>
      <c r="I329" s="5">
        <f>F329*1.98*[1]Blad1!$C$6/[1]Blad1!$C$5/44</f>
        <v>1.1708305898592792</v>
      </c>
      <c r="J329" s="5">
        <v>1</v>
      </c>
      <c r="K329" s="5">
        <v>1</v>
      </c>
      <c r="L329" s="5">
        <v>0</v>
      </c>
      <c r="M329" s="5" t="s">
        <v>16</v>
      </c>
      <c r="N329" s="5">
        <f>B329-[1]a!$S$8</f>
        <v>112</v>
      </c>
      <c r="O329">
        <f t="shared" si="5"/>
        <v>1.1708305898592792</v>
      </c>
    </row>
    <row r="330" spans="1:15" x14ac:dyDescent="0.3">
      <c r="A330">
        <v>21</v>
      </c>
      <c r="B330" s="11">
        <v>44288</v>
      </c>
      <c r="C330" s="8">
        <f>B330-[1]Blad1!$C$4</f>
        <v>113</v>
      </c>
      <c r="D330" s="5">
        <v>0</v>
      </c>
      <c r="E330" t="s">
        <v>44</v>
      </c>
      <c r="F330">
        <v>0.15</v>
      </c>
      <c r="I330" s="5">
        <f>F330*1.98*[1]Blad1!$C$6/[1]Blad1!$C$5/44</f>
        <v>0.8105750237487318</v>
      </c>
      <c r="J330" s="5">
        <v>1</v>
      </c>
      <c r="K330" s="5">
        <v>0</v>
      </c>
      <c r="L330" s="5">
        <v>0</v>
      </c>
      <c r="M330" s="5" t="s">
        <v>25</v>
      </c>
      <c r="N330" s="5">
        <f>B330-[1]a!$S$8</f>
        <v>112</v>
      </c>
      <c r="O330">
        <f t="shared" si="5"/>
        <v>0.8105750237487318</v>
      </c>
    </row>
    <row r="331" spans="1:15" x14ac:dyDescent="0.3">
      <c r="A331">
        <v>22</v>
      </c>
      <c r="B331" s="11">
        <v>44288</v>
      </c>
      <c r="C331" s="8">
        <f>B331-[1]Blad1!$C$4</f>
        <v>113</v>
      </c>
      <c r="D331" s="5">
        <v>0</v>
      </c>
      <c r="E331" t="s">
        <v>43</v>
      </c>
      <c r="F331">
        <v>0.3</v>
      </c>
      <c r="I331" s="5">
        <f>F331*1.98*[1]Blad1!$C$6/[1]Blad1!$C$5/44</f>
        <v>1.6211500474974636</v>
      </c>
      <c r="J331" s="5">
        <v>1</v>
      </c>
      <c r="K331" s="5">
        <v>0</v>
      </c>
      <c r="L331" s="5">
        <v>1</v>
      </c>
      <c r="M331" s="5" t="s">
        <v>21</v>
      </c>
      <c r="N331" s="5">
        <f>B331-[1]a!$S$8</f>
        <v>112</v>
      </c>
      <c r="O331">
        <f t="shared" si="5"/>
        <v>1.6211500474974636</v>
      </c>
    </row>
    <row r="332" spans="1:15" x14ac:dyDescent="0.3">
      <c r="A332">
        <v>23</v>
      </c>
      <c r="B332" s="11">
        <v>44288</v>
      </c>
      <c r="C332" s="8">
        <f>B332-[1]Blad1!$C$4</f>
        <v>113</v>
      </c>
      <c r="D332" s="5">
        <v>0</v>
      </c>
      <c r="E332" t="s">
        <v>42</v>
      </c>
      <c r="F332">
        <v>9.166666666666666E-2</v>
      </c>
      <c r="I332" s="5">
        <f>F332*1.98*[1]Blad1!$C$6/[1]Blad1!$C$5/44</f>
        <v>0.49535140340200279</v>
      </c>
      <c r="J332" s="5">
        <v>0</v>
      </c>
      <c r="K332" s="5">
        <v>1</v>
      </c>
      <c r="L332" s="5">
        <v>1</v>
      </c>
      <c r="M332" s="5" t="s">
        <v>33</v>
      </c>
      <c r="N332" s="5">
        <f>B332-[1]a!$S$8</f>
        <v>112</v>
      </c>
      <c r="O332">
        <f t="shared" si="5"/>
        <v>0.49535140340200279</v>
      </c>
    </row>
    <row r="333" spans="1:15" x14ac:dyDescent="0.3">
      <c r="A333">
        <v>24</v>
      </c>
      <c r="B333" s="11">
        <v>44288</v>
      </c>
      <c r="C333" s="8">
        <f>B333-[1]Blad1!$C$4</f>
        <v>113</v>
      </c>
      <c r="D333" s="5">
        <v>0</v>
      </c>
      <c r="E333" t="s">
        <v>41</v>
      </c>
      <c r="F333">
        <v>0.31666666666666665</v>
      </c>
      <c r="I333" s="5">
        <f>F333*1.98*[1]Blad1!$C$6/[1]Blad1!$C$5/44</f>
        <v>1.7112139390251004</v>
      </c>
      <c r="J333" s="5">
        <v>0</v>
      </c>
      <c r="K333" s="5">
        <v>1</v>
      </c>
      <c r="L333" s="5">
        <v>1</v>
      </c>
      <c r="M333" s="5" t="s">
        <v>33</v>
      </c>
      <c r="N333" s="5">
        <f>B333-[1]a!$S$8</f>
        <v>112</v>
      </c>
      <c r="O333">
        <f t="shared" si="5"/>
        <v>1.7112139390251004</v>
      </c>
    </row>
    <row r="334" spans="1:15" x14ac:dyDescent="0.3">
      <c r="A334">
        <v>25</v>
      </c>
      <c r="B334" s="11">
        <v>44288</v>
      </c>
      <c r="C334" s="8">
        <f>B334-[1]Blad1!$C$4</f>
        <v>113</v>
      </c>
      <c r="D334" s="5">
        <v>0</v>
      </c>
      <c r="E334" t="s">
        <v>40</v>
      </c>
      <c r="F334">
        <v>0.10833333333333334</v>
      </c>
      <c r="I334" s="5">
        <f>F334*1.98*[1]Blad1!$C$6/[1]Blad1!$C$5/44</f>
        <v>0.58541529492963962</v>
      </c>
      <c r="J334" s="5">
        <v>0</v>
      </c>
      <c r="K334" s="5">
        <v>1</v>
      </c>
      <c r="L334" s="5">
        <v>1</v>
      </c>
      <c r="M334" s="5" t="s">
        <v>33</v>
      </c>
      <c r="N334" s="5">
        <f>B334-[1]a!$S$8</f>
        <v>112</v>
      </c>
      <c r="O334">
        <f t="shared" si="5"/>
        <v>0.58541529492963962</v>
      </c>
    </row>
    <row r="335" spans="1:15" x14ac:dyDescent="0.3">
      <c r="A335">
        <v>26</v>
      </c>
      <c r="B335" s="11">
        <v>44288</v>
      </c>
      <c r="C335" s="8">
        <f>B335-[1]Blad1!$C$4</f>
        <v>113</v>
      </c>
      <c r="D335" s="5">
        <v>0</v>
      </c>
      <c r="E335" t="s">
        <v>39</v>
      </c>
      <c r="F335">
        <v>0.25</v>
      </c>
      <c r="I335" s="5">
        <f>F335*1.98*[1]Blad1!$C$6/[1]Blad1!$C$5/44</f>
        <v>1.3509583729145531</v>
      </c>
      <c r="J335" s="5">
        <v>0</v>
      </c>
      <c r="K335" s="5">
        <v>0</v>
      </c>
      <c r="L335" s="5">
        <v>0</v>
      </c>
      <c r="M335" s="5" t="s">
        <v>18</v>
      </c>
      <c r="N335" s="5">
        <f>B335-[1]a!$S$8</f>
        <v>112</v>
      </c>
      <c r="O335">
        <f t="shared" si="5"/>
        <v>1.3509583729145531</v>
      </c>
    </row>
    <row r="336" spans="1:15" x14ac:dyDescent="0.3">
      <c r="A336">
        <v>27</v>
      </c>
      <c r="B336" s="11">
        <v>44288</v>
      </c>
      <c r="C336" s="8">
        <f>B336-[1]Blad1!$C$4</f>
        <v>113</v>
      </c>
      <c r="D336" s="5">
        <v>0</v>
      </c>
      <c r="E336" t="s">
        <v>38</v>
      </c>
      <c r="F336">
        <v>0.28333333333333333</v>
      </c>
      <c r="I336" s="5">
        <f>F336*1.98*[1]Blad1!$C$6/[1]Blad1!$C$5/44</f>
        <v>1.5310861559698266</v>
      </c>
      <c r="J336" s="5">
        <v>1</v>
      </c>
      <c r="K336" s="5">
        <v>1</v>
      </c>
      <c r="L336" s="5">
        <v>1</v>
      </c>
      <c r="M336" s="5" t="s">
        <v>31</v>
      </c>
      <c r="N336" s="5">
        <f>B336-[1]a!$S$8</f>
        <v>112</v>
      </c>
      <c r="O336">
        <f t="shared" si="5"/>
        <v>1.5310861559698266</v>
      </c>
    </row>
    <row r="337" spans="1:15" x14ac:dyDescent="0.3">
      <c r="A337" s="12">
        <v>28</v>
      </c>
      <c r="B337" s="13">
        <v>44288</v>
      </c>
      <c r="C337" s="8">
        <f>B337-[1]Blad1!$C$4</f>
        <v>113</v>
      </c>
      <c r="D337" s="14">
        <v>0</v>
      </c>
      <c r="E337" s="12" t="s">
        <v>37</v>
      </c>
      <c r="F337" s="12">
        <v>0.40833333333333333</v>
      </c>
      <c r="G337" s="12"/>
      <c r="H337" s="12"/>
      <c r="I337" s="5">
        <f>F337*1.98*[1]Blad1!$C$6/[1]Blad1!$C$5/44</f>
        <v>2.206565342427103</v>
      </c>
      <c r="J337" s="14">
        <v>1</v>
      </c>
      <c r="K337" s="14">
        <v>0</v>
      </c>
      <c r="L337" s="14">
        <v>1</v>
      </c>
      <c r="M337" s="14" t="s">
        <v>21</v>
      </c>
      <c r="N337" s="14">
        <f>B337-[1]a!$S$8</f>
        <v>112</v>
      </c>
      <c r="O337">
        <f t="shared" si="5"/>
        <v>2.206565342427103</v>
      </c>
    </row>
    <row r="338" spans="1:15" x14ac:dyDescent="0.3">
      <c r="A338">
        <v>1</v>
      </c>
      <c r="B338" s="11">
        <v>44294</v>
      </c>
      <c r="C338" s="8">
        <f>B338-[1]Blad1!$C$4</f>
        <v>119</v>
      </c>
      <c r="D338" s="5">
        <v>0</v>
      </c>
      <c r="E338" t="s">
        <v>15</v>
      </c>
      <c r="F338">
        <v>7.4999999999999997E-2</v>
      </c>
      <c r="I338" s="5">
        <f>F338*1.98*[1]Blad1!$C$6/[1]Blad1!$C$5/44</f>
        <v>0.4052875118743659</v>
      </c>
      <c r="J338" s="5">
        <v>1</v>
      </c>
      <c r="K338" s="5">
        <v>1</v>
      </c>
      <c r="L338" s="5">
        <v>0</v>
      </c>
      <c r="M338" s="5" t="s">
        <v>16</v>
      </c>
      <c r="N338" s="5">
        <f>B338-[1]a!$S$8</f>
        <v>118</v>
      </c>
      <c r="O338">
        <f t="shared" si="5"/>
        <v>0.4052875118743659</v>
      </c>
    </row>
    <row r="339" spans="1:15" x14ac:dyDescent="0.3">
      <c r="A339">
        <v>2</v>
      </c>
      <c r="B339" s="11">
        <v>44294</v>
      </c>
      <c r="C339" s="8">
        <f>B339-[1]Blad1!$C$4</f>
        <v>119</v>
      </c>
      <c r="D339" s="5">
        <v>0</v>
      </c>
      <c r="E339" t="s">
        <v>17</v>
      </c>
      <c r="F339">
        <v>0.14166666666666666</v>
      </c>
      <c r="I339" s="5">
        <f>F339*1.98*[1]Blad1!$C$6/[1]Blad1!$C$5/44</f>
        <v>0.76554307798491328</v>
      </c>
      <c r="J339" s="5">
        <v>0</v>
      </c>
      <c r="K339" s="5">
        <v>0</v>
      </c>
      <c r="L339" s="5">
        <v>0</v>
      </c>
      <c r="M339" s="5" t="s">
        <v>18</v>
      </c>
      <c r="N339" s="5">
        <f>B339-[1]a!$S$8</f>
        <v>118</v>
      </c>
      <c r="O339">
        <f t="shared" si="5"/>
        <v>0.76554307798491328</v>
      </c>
    </row>
    <row r="340" spans="1:15" x14ac:dyDescent="0.3">
      <c r="A340">
        <v>3</v>
      </c>
      <c r="B340" s="11">
        <v>44294</v>
      </c>
      <c r="C340" s="8">
        <f>B340-[1]Blad1!$C$4</f>
        <v>119</v>
      </c>
      <c r="D340" s="5">
        <v>0</v>
      </c>
      <c r="E340" t="s">
        <v>19</v>
      </c>
      <c r="F340">
        <v>0.1</v>
      </c>
      <c r="I340" s="5">
        <f>F340*1.98*[1]Blad1!$C$6/[1]Blad1!$C$5/44</f>
        <v>0.5403833491658212</v>
      </c>
      <c r="J340" s="5">
        <v>0</v>
      </c>
      <c r="K340" s="5">
        <v>0</v>
      </c>
      <c r="L340" s="5">
        <v>0</v>
      </c>
      <c r="M340" s="5" t="s">
        <v>18</v>
      </c>
      <c r="N340" s="5">
        <f>B340-[1]a!$S$8</f>
        <v>118</v>
      </c>
      <c r="O340">
        <f t="shared" si="5"/>
        <v>0.5403833491658212</v>
      </c>
    </row>
    <row r="341" spans="1:15" x14ac:dyDescent="0.3">
      <c r="A341">
        <v>4</v>
      </c>
      <c r="B341" s="11">
        <v>44294</v>
      </c>
      <c r="C341" s="8">
        <f>B341-[1]Blad1!$C$4</f>
        <v>119</v>
      </c>
      <c r="D341" s="5">
        <v>0</v>
      </c>
      <c r="E341" t="s">
        <v>20</v>
      </c>
      <c r="F341">
        <v>0.10833333333333334</v>
      </c>
      <c r="I341" s="5">
        <f>F341*1.98*[1]Blad1!$C$6/[1]Blad1!$C$5/44</f>
        <v>0.58541529492963962</v>
      </c>
      <c r="J341" s="5">
        <v>1</v>
      </c>
      <c r="K341" s="5">
        <v>0</v>
      </c>
      <c r="L341" s="5">
        <v>1</v>
      </c>
      <c r="M341" s="5" t="s">
        <v>21</v>
      </c>
      <c r="N341" s="5">
        <f>B341-[1]a!$S$8</f>
        <v>118</v>
      </c>
      <c r="O341">
        <f t="shared" si="5"/>
        <v>0.58541529492963962</v>
      </c>
    </row>
    <row r="342" spans="1:15" x14ac:dyDescent="0.3">
      <c r="A342">
        <v>5</v>
      </c>
      <c r="B342" s="11">
        <v>44294</v>
      </c>
      <c r="C342" s="8">
        <f>B342-[1]Blad1!$C$4</f>
        <v>119</v>
      </c>
      <c r="D342" s="5">
        <v>0</v>
      </c>
      <c r="E342" t="s">
        <v>22</v>
      </c>
      <c r="F342">
        <v>8.3333333333333329E-2</v>
      </c>
      <c r="I342" s="5">
        <f>F342*1.98*[1]Blad1!$C$6/[1]Blad1!$C$5/44</f>
        <v>0.45031945763818426</v>
      </c>
      <c r="J342" s="5">
        <v>0</v>
      </c>
      <c r="K342" s="5">
        <v>0</v>
      </c>
      <c r="L342" s="5">
        <v>0</v>
      </c>
      <c r="M342" s="5" t="s">
        <v>18</v>
      </c>
      <c r="N342" s="5">
        <f>B342-[1]a!$S$8</f>
        <v>118</v>
      </c>
      <c r="O342">
        <f t="shared" si="5"/>
        <v>0.45031945763818426</v>
      </c>
    </row>
    <row r="343" spans="1:15" x14ac:dyDescent="0.3">
      <c r="A343">
        <v>6</v>
      </c>
      <c r="B343" s="11">
        <v>44294</v>
      </c>
      <c r="C343" s="8">
        <f>B343-[1]Blad1!$C$4</f>
        <v>119</v>
      </c>
      <c r="D343" s="5">
        <v>0</v>
      </c>
      <c r="E343" t="s">
        <v>23</v>
      </c>
      <c r="F343">
        <v>1.6666666666666666E-2</v>
      </c>
      <c r="I343" s="5">
        <f>F343*1.98*[1]Blad1!$C$6/[1]Blad1!$C$5/44</f>
        <v>9.0063891527636872E-2</v>
      </c>
      <c r="J343" s="5">
        <v>1</v>
      </c>
      <c r="K343" s="5">
        <v>0</v>
      </c>
      <c r="L343" s="5">
        <v>1</v>
      </c>
      <c r="M343" s="5" t="s">
        <v>21</v>
      </c>
      <c r="N343" s="5">
        <f>B343-[1]a!$S$8</f>
        <v>118</v>
      </c>
      <c r="O343">
        <f t="shared" si="5"/>
        <v>9.0063891527636872E-2</v>
      </c>
    </row>
    <row r="344" spans="1:15" x14ac:dyDescent="0.3">
      <c r="A344">
        <v>7</v>
      </c>
      <c r="B344" s="11">
        <v>44294</v>
      </c>
      <c r="C344" s="8">
        <f>B344-[1]Blad1!$C$4</f>
        <v>119</v>
      </c>
      <c r="D344" s="5">
        <v>0</v>
      </c>
      <c r="E344" t="s">
        <v>24</v>
      </c>
      <c r="F344">
        <v>0.14166666666666666</v>
      </c>
      <c r="I344" s="5">
        <f>F344*1.98*[1]Blad1!$C$6/[1]Blad1!$C$5/44</f>
        <v>0.76554307798491328</v>
      </c>
      <c r="J344" s="5">
        <v>1</v>
      </c>
      <c r="K344" s="5">
        <v>0</v>
      </c>
      <c r="L344" s="5">
        <v>0</v>
      </c>
      <c r="M344" s="5" t="s">
        <v>25</v>
      </c>
      <c r="N344" s="5">
        <f>B344-[1]a!$S$8</f>
        <v>118</v>
      </c>
      <c r="O344">
        <f t="shared" si="5"/>
        <v>0.76554307798491328</v>
      </c>
    </row>
    <row r="345" spans="1:15" x14ac:dyDescent="0.3">
      <c r="A345">
        <v>8</v>
      </c>
      <c r="B345" s="11">
        <v>44294</v>
      </c>
      <c r="C345" s="8">
        <f>B345-[1]Blad1!$C$4</f>
        <v>119</v>
      </c>
      <c r="D345" s="5">
        <v>0</v>
      </c>
      <c r="E345" t="s">
        <v>26</v>
      </c>
      <c r="F345">
        <v>0.23333333333333334</v>
      </c>
      <c r="I345" s="5">
        <f>F345*1.98*[1]Blad1!$C$6/[1]Blad1!$C$5/44</f>
        <v>1.2608944813869163</v>
      </c>
      <c r="J345" s="5">
        <v>1</v>
      </c>
      <c r="K345" s="5">
        <v>0</v>
      </c>
      <c r="L345" s="5">
        <v>1</v>
      </c>
      <c r="M345" s="5" t="s">
        <v>21</v>
      </c>
      <c r="N345" s="5">
        <f>B345-[1]a!$S$8</f>
        <v>118</v>
      </c>
      <c r="O345">
        <f t="shared" si="5"/>
        <v>1.2608944813869163</v>
      </c>
    </row>
    <row r="346" spans="1:15" x14ac:dyDescent="0.3">
      <c r="A346">
        <v>9</v>
      </c>
      <c r="B346" s="11">
        <v>44294</v>
      </c>
      <c r="C346" s="8">
        <f>B346-[1]Blad1!$C$4</f>
        <v>119</v>
      </c>
      <c r="D346" s="5">
        <v>0</v>
      </c>
      <c r="E346" t="s">
        <v>27</v>
      </c>
      <c r="F346">
        <v>0.20833333333333334</v>
      </c>
      <c r="I346" s="5">
        <f>F346*1.98*[1]Blad1!$C$6/[1]Blad1!$C$5/44</f>
        <v>1.1257986440954608</v>
      </c>
      <c r="J346" s="5">
        <v>1</v>
      </c>
      <c r="K346" s="5">
        <v>0</v>
      </c>
      <c r="L346" s="5">
        <v>0</v>
      </c>
      <c r="M346" s="5" t="s">
        <v>25</v>
      </c>
      <c r="N346" s="5">
        <f>B346-[1]a!$S$8</f>
        <v>118</v>
      </c>
      <c r="O346">
        <f t="shared" si="5"/>
        <v>1.1257986440954608</v>
      </c>
    </row>
    <row r="347" spans="1:15" x14ac:dyDescent="0.3">
      <c r="A347">
        <v>10</v>
      </c>
      <c r="B347" s="11">
        <v>44294</v>
      </c>
      <c r="C347" s="8">
        <f>B347-[1]Blad1!$C$4</f>
        <v>119</v>
      </c>
      <c r="D347" s="5">
        <v>0</v>
      </c>
      <c r="E347" t="s">
        <v>28</v>
      </c>
      <c r="F347">
        <v>8.3333333333333329E-2</v>
      </c>
      <c r="I347" s="5">
        <f>F347*1.98*[1]Blad1!$C$6/[1]Blad1!$C$5/44</f>
        <v>0.45031945763818426</v>
      </c>
      <c r="J347" s="5">
        <v>1</v>
      </c>
      <c r="K347" s="5">
        <v>0</v>
      </c>
      <c r="L347" s="5">
        <v>0</v>
      </c>
      <c r="M347" s="5" t="s">
        <v>25</v>
      </c>
      <c r="N347" s="5">
        <f>B347-[1]a!$S$8</f>
        <v>118</v>
      </c>
      <c r="O347">
        <f t="shared" si="5"/>
        <v>0.45031945763818426</v>
      </c>
    </row>
    <row r="348" spans="1:15" x14ac:dyDescent="0.3">
      <c r="A348">
        <v>11</v>
      </c>
      <c r="B348" s="11">
        <v>44294</v>
      </c>
      <c r="C348" s="8">
        <f>B348-[1]Blad1!$C$4</f>
        <v>119</v>
      </c>
      <c r="D348" s="5">
        <v>0</v>
      </c>
      <c r="E348" t="s">
        <v>29</v>
      </c>
      <c r="F348">
        <v>1.6666666666666666E-2</v>
      </c>
      <c r="I348" s="5">
        <f>F348*1.98*[1]Blad1!$C$6/[1]Blad1!$C$5/44</f>
        <v>9.0063891527636872E-2</v>
      </c>
      <c r="J348" s="5">
        <v>1</v>
      </c>
      <c r="K348" s="5">
        <v>1</v>
      </c>
      <c r="L348" s="5">
        <v>0</v>
      </c>
      <c r="M348" s="5" t="s">
        <v>16</v>
      </c>
      <c r="N348" s="5">
        <f>B348-[1]a!$S$8</f>
        <v>118</v>
      </c>
      <c r="O348">
        <f t="shared" si="5"/>
        <v>9.0063891527636872E-2</v>
      </c>
    </row>
    <row r="349" spans="1:15" x14ac:dyDescent="0.3">
      <c r="A349">
        <v>12</v>
      </c>
      <c r="B349" s="11">
        <v>44294</v>
      </c>
      <c r="C349" s="8">
        <f>B349-[1]Blad1!$C$4</f>
        <v>119</v>
      </c>
      <c r="D349" s="5">
        <v>0</v>
      </c>
      <c r="E349" t="s">
        <v>30</v>
      </c>
      <c r="F349">
        <v>4.1666666666666664E-2</v>
      </c>
      <c r="I349" s="5">
        <f>F349*1.98*[1]Blad1!$C$6/[1]Blad1!$C$5/44</f>
        <v>0.22515972881909213</v>
      </c>
      <c r="J349" s="5">
        <v>1</v>
      </c>
      <c r="K349" s="5">
        <v>1</v>
      </c>
      <c r="L349" s="5">
        <v>1</v>
      </c>
      <c r="M349" s="5" t="s">
        <v>31</v>
      </c>
      <c r="N349" s="5">
        <f>B349-[1]a!$S$8</f>
        <v>118</v>
      </c>
      <c r="O349">
        <f t="shared" si="5"/>
        <v>0.22515972881909213</v>
      </c>
    </row>
    <row r="350" spans="1:15" x14ac:dyDescent="0.3">
      <c r="A350">
        <v>13</v>
      </c>
      <c r="B350" s="11">
        <v>44294</v>
      </c>
      <c r="C350" s="8">
        <f>B350-[1]Blad1!$C$4</f>
        <v>119</v>
      </c>
      <c r="D350" s="5">
        <v>0</v>
      </c>
      <c r="E350" t="s">
        <v>32</v>
      </c>
      <c r="F350">
        <v>4.1666666666666664E-2</v>
      </c>
      <c r="I350" s="5">
        <f>F350*1.98*[1]Blad1!$C$6/[1]Blad1!$C$5/44</f>
        <v>0.22515972881909213</v>
      </c>
      <c r="J350" s="5">
        <v>0</v>
      </c>
      <c r="K350" s="5">
        <v>1</v>
      </c>
      <c r="L350" s="5">
        <v>1</v>
      </c>
      <c r="M350" s="5" t="s">
        <v>33</v>
      </c>
      <c r="N350" s="5">
        <f>B350-[1]a!$S$8</f>
        <v>118</v>
      </c>
      <c r="O350">
        <f t="shared" si="5"/>
        <v>0.22515972881909213</v>
      </c>
    </row>
    <row r="351" spans="1:15" x14ac:dyDescent="0.3">
      <c r="A351">
        <v>14</v>
      </c>
      <c r="B351" s="11">
        <v>44294</v>
      </c>
      <c r="C351" s="8">
        <f>B351-[1]Blad1!$C$4</f>
        <v>119</v>
      </c>
      <c r="D351" s="5">
        <v>0</v>
      </c>
      <c r="E351" t="s">
        <v>34</v>
      </c>
      <c r="F351">
        <v>0.14166666666666666</v>
      </c>
      <c r="I351" s="5">
        <f>F351*1.98*[1]Blad1!$C$6/[1]Blad1!$C$5/44</f>
        <v>0.76554307798491328</v>
      </c>
      <c r="J351" s="5">
        <v>1</v>
      </c>
      <c r="K351" s="5">
        <v>1</v>
      </c>
      <c r="L351" s="5">
        <v>0</v>
      </c>
      <c r="M351" s="5" t="s">
        <v>16</v>
      </c>
      <c r="N351" s="5">
        <f>B351-[1]a!$S$8</f>
        <v>118</v>
      </c>
      <c r="O351">
        <f t="shared" si="5"/>
        <v>0.76554307798491328</v>
      </c>
    </row>
    <row r="352" spans="1:15" x14ac:dyDescent="0.3">
      <c r="A352">
        <v>15</v>
      </c>
      <c r="B352" s="11">
        <v>44294</v>
      </c>
      <c r="C352" s="8">
        <f>B352-[1]Blad1!$C$4</f>
        <v>119</v>
      </c>
      <c r="D352" s="5">
        <v>0</v>
      </c>
      <c r="E352" t="s">
        <v>35</v>
      </c>
      <c r="F352">
        <v>0.05</v>
      </c>
      <c r="I352" s="5">
        <f>F352*1.98*[1]Blad1!$C$6/[1]Blad1!$C$5/44</f>
        <v>0.2701916745829106</v>
      </c>
      <c r="J352" s="5">
        <v>1</v>
      </c>
      <c r="K352" s="5">
        <v>1</v>
      </c>
      <c r="L352" s="5">
        <v>1</v>
      </c>
      <c r="M352" s="5" t="s">
        <v>31</v>
      </c>
      <c r="N352" s="5">
        <f>B352-[1]a!$S$8</f>
        <v>118</v>
      </c>
      <c r="O352">
        <f t="shared" si="5"/>
        <v>0.2701916745829106</v>
      </c>
    </row>
    <row r="353" spans="1:15" x14ac:dyDescent="0.3">
      <c r="A353">
        <v>16</v>
      </c>
      <c r="B353" s="11">
        <v>44294</v>
      </c>
      <c r="C353" s="8">
        <f>B353-[1]Blad1!$C$4</f>
        <v>119</v>
      </c>
      <c r="D353" s="5">
        <v>0</v>
      </c>
      <c r="E353" t="s">
        <v>36</v>
      </c>
      <c r="F353">
        <v>0.18333333333333332</v>
      </c>
      <c r="I353" s="5">
        <f>F353*1.98*[1]Blad1!$C$6/[1]Blad1!$C$5/44</f>
        <v>0.99070280680400558</v>
      </c>
      <c r="J353" s="5">
        <v>1</v>
      </c>
      <c r="K353" s="5">
        <v>1</v>
      </c>
      <c r="L353" s="5">
        <v>1</v>
      </c>
      <c r="M353" s="5" t="s">
        <v>31</v>
      </c>
      <c r="N353" s="5">
        <f>B353-[1]a!$S$8</f>
        <v>118</v>
      </c>
      <c r="O353">
        <f t="shared" si="5"/>
        <v>0.99070280680400558</v>
      </c>
    </row>
    <row r="354" spans="1:15" x14ac:dyDescent="0.3">
      <c r="A354">
        <v>17</v>
      </c>
      <c r="B354" s="11">
        <v>44294</v>
      </c>
      <c r="C354" s="8">
        <f>B354-[1]Blad1!$C$4</f>
        <v>119</v>
      </c>
      <c r="D354" s="5">
        <v>0</v>
      </c>
      <c r="E354" t="s">
        <v>48</v>
      </c>
      <c r="F354">
        <v>9.166666666666666E-2</v>
      </c>
      <c r="I354" s="5">
        <f>F354*1.98*[1]Blad1!$C$6/[1]Blad1!$C$5/44</f>
        <v>0.49535140340200279</v>
      </c>
      <c r="J354" s="5">
        <v>1</v>
      </c>
      <c r="K354" s="5">
        <v>0</v>
      </c>
      <c r="L354" s="5">
        <v>0</v>
      </c>
      <c r="M354" s="5" t="s">
        <v>25</v>
      </c>
      <c r="N354" s="5">
        <f>B354-[1]a!$S$8</f>
        <v>118</v>
      </c>
      <c r="O354">
        <f t="shared" si="5"/>
        <v>0.49535140340200279</v>
      </c>
    </row>
    <row r="355" spans="1:15" x14ac:dyDescent="0.3">
      <c r="A355">
        <v>18</v>
      </c>
      <c r="B355" s="11">
        <v>44294</v>
      </c>
      <c r="C355" s="8">
        <f>B355-[1]Blad1!$C$4</f>
        <v>119</v>
      </c>
      <c r="D355" s="5">
        <v>0</v>
      </c>
      <c r="E355" t="s">
        <v>47</v>
      </c>
      <c r="F355">
        <v>0.14166666666666666</v>
      </c>
      <c r="I355" s="5">
        <f>F355*1.98*[1]Blad1!$C$6/[1]Blad1!$C$5/44</f>
        <v>0.76554307798491328</v>
      </c>
      <c r="J355" s="5">
        <v>1</v>
      </c>
      <c r="K355" s="5">
        <v>1</v>
      </c>
      <c r="L355" s="5">
        <v>0</v>
      </c>
      <c r="M355" s="5" t="s">
        <v>16</v>
      </c>
      <c r="N355" s="5">
        <f>B355-[1]a!$S$8</f>
        <v>118</v>
      </c>
      <c r="O355">
        <f t="shared" si="5"/>
        <v>0.76554307798491328</v>
      </c>
    </row>
    <row r="356" spans="1:15" x14ac:dyDescent="0.3">
      <c r="A356">
        <v>19</v>
      </c>
      <c r="B356" s="11">
        <v>44294</v>
      </c>
      <c r="C356" s="8">
        <f>B356-[1]Blad1!$C$4</f>
        <v>119</v>
      </c>
      <c r="D356" s="5">
        <v>0</v>
      </c>
      <c r="E356" t="s">
        <v>46</v>
      </c>
      <c r="F356">
        <v>0.28333333333333333</v>
      </c>
      <c r="I356" s="5">
        <f>F356*1.98*[1]Blad1!$C$6/[1]Blad1!$C$5/44</f>
        <v>1.5310861559698266</v>
      </c>
      <c r="J356" s="5">
        <v>1</v>
      </c>
      <c r="K356" s="5">
        <v>1</v>
      </c>
      <c r="L356" s="5">
        <v>1</v>
      </c>
      <c r="M356" s="5" t="s">
        <v>31</v>
      </c>
      <c r="N356" s="5">
        <f>B356-[1]a!$S$8</f>
        <v>118</v>
      </c>
      <c r="O356">
        <f t="shared" si="5"/>
        <v>1.5310861559698266</v>
      </c>
    </row>
    <row r="357" spans="1:15" x14ac:dyDescent="0.3">
      <c r="A357">
        <v>20</v>
      </c>
      <c r="B357" s="11">
        <v>44294</v>
      </c>
      <c r="C357" s="8">
        <f>B357-[1]Blad1!$C$4</f>
        <v>119</v>
      </c>
      <c r="D357" s="5">
        <v>0</v>
      </c>
      <c r="E357" t="s">
        <v>45</v>
      </c>
      <c r="F357">
        <v>0.1</v>
      </c>
      <c r="I357" s="5">
        <f>F357*1.98*[1]Blad1!$C$6/[1]Blad1!$C$5/44</f>
        <v>0.5403833491658212</v>
      </c>
      <c r="J357" s="5">
        <v>1</v>
      </c>
      <c r="K357" s="5">
        <v>1</v>
      </c>
      <c r="L357" s="5">
        <v>0</v>
      </c>
      <c r="M357" s="5" t="s">
        <v>16</v>
      </c>
      <c r="N357" s="5">
        <f>B357-[1]a!$S$8</f>
        <v>118</v>
      </c>
      <c r="O357">
        <f t="shared" si="5"/>
        <v>0.5403833491658212</v>
      </c>
    </row>
    <row r="358" spans="1:15" x14ac:dyDescent="0.3">
      <c r="A358">
        <v>21</v>
      </c>
      <c r="B358" s="11">
        <v>44294</v>
      </c>
      <c r="C358" s="8">
        <f>B358-[1]Blad1!$C$4</f>
        <v>119</v>
      </c>
      <c r="D358" s="5">
        <v>0</v>
      </c>
      <c r="E358" t="s">
        <v>44</v>
      </c>
      <c r="F358">
        <v>4.1666666666666664E-2</v>
      </c>
      <c r="I358" s="5">
        <f>F358*1.98*[1]Blad1!$C$6/[1]Blad1!$C$5/44</f>
        <v>0.22515972881909213</v>
      </c>
      <c r="J358" s="5">
        <v>1</v>
      </c>
      <c r="K358" s="5">
        <v>0</v>
      </c>
      <c r="L358" s="5">
        <v>0</v>
      </c>
      <c r="M358" s="5" t="s">
        <v>25</v>
      </c>
      <c r="N358" s="5">
        <f>B358-[1]a!$S$8</f>
        <v>118</v>
      </c>
      <c r="O358">
        <f t="shared" si="5"/>
        <v>0.22515972881909213</v>
      </c>
    </row>
    <row r="359" spans="1:15" x14ac:dyDescent="0.3">
      <c r="A359">
        <v>22</v>
      </c>
      <c r="B359" s="11">
        <v>44294</v>
      </c>
      <c r="C359" s="8">
        <f>B359-[1]Blad1!$C$4</f>
        <v>119</v>
      </c>
      <c r="D359" s="5">
        <v>0</v>
      </c>
      <c r="E359" t="s">
        <v>43</v>
      </c>
      <c r="F359">
        <v>0.11666666666666667</v>
      </c>
      <c r="I359" s="5">
        <f>F359*1.98*[1]Blad1!$C$6/[1]Blad1!$C$5/44</f>
        <v>0.63044724069345814</v>
      </c>
      <c r="J359" s="5">
        <v>1</v>
      </c>
      <c r="K359" s="5">
        <v>0</v>
      </c>
      <c r="L359" s="5">
        <v>1</v>
      </c>
      <c r="M359" s="5" t="s">
        <v>21</v>
      </c>
      <c r="N359" s="5">
        <f>B359-[1]a!$S$8</f>
        <v>118</v>
      </c>
      <c r="O359">
        <f t="shared" si="5"/>
        <v>0.63044724069345814</v>
      </c>
    </row>
    <row r="360" spans="1:15" x14ac:dyDescent="0.3">
      <c r="A360">
        <v>23</v>
      </c>
      <c r="B360" s="11">
        <v>44294</v>
      </c>
      <c r="C360" s="8">
        <f>B360-[1]Blad1!$C$4</f>
        <v>119</v>
      </c>
      <c r="D360" s="5">
        <v>0</v>
      </c>
      <c r="E360" t="s">
        <v>42</v>
      </c>
      <c r="I360" s="5"/>
      <c r="J360" s="5">
        <v>0</v>
      </c>
      <c r="K360" s="5">
        <v>1</v>
      </c>
      <c r="L360" s="5">
        <v>1</v>
      </c>
      <c r="M360" s="5" t="s">
        <v>33</v>
      </c>
      <c r="N360" s="5">
        <f>B360-[1]a!$S$8</f>
        <v>118</v>
      </c>
      <c r="O360">
        <f t="shared" si="5"/>
        <v>0</v>
      </c>
    </row>
    <row r="361" spans="1:15" x14ac:dyDescent="0.3">
      <c r="A361">
        <v>24</v>
      </c>
      <c r="B361" s="11">
        <v>44294</v>
      </c>
      <c r="C361" s="8">
        <f>B361-[1]Blad1!$C$4</f>
        <v>119</v>
      </c>
      <c r="D361" s="5">
        <v>0</v>
      </c>
      <c r="E361" t="s">
        <v>41</v>
      </c>
      <c r="I361" s="5"/>
      <c r="J361" s="5">
        <v>0</v>
      </c>
      <c r="K361" s="5">
        <v>1</v>
      </c>
      <c r="L361" s="5">
        <v>1</v>
      </c>
      <c r="M361" s="5" t="s">
        <v>33</v>
      </c>
      <c r="N361" s="5">
        <f>B361-[1]a!$S$8</f>
        <v>118</v>
      </c>
      <c r="O361">
        <f t="shared" si="5"/>
        <v>0</v>
      </c>
    </row>
    <row r="362" spans="1:15" x14ac:dyDescent="0.3">
      <c r="A362">
        <v>25</v>
      </c>
      <c r="B362" s="11">
        <v>44294</v>
      </c>
      <c r="C362" s="8">
        <f>B362-[1]Blad1!$C$4</f>
        <v>119</v>
      </c>
      <c r="D362" s="5">
        <v>0</v>
      </c>
      <c r="E362" t="s">
        <v>40</v>
      </c>
      <c r="F362">
        <v>7.4999999999999997E-2</v>
      </c>
      <c r="I362" s="5">
        <f>F362*1.98*[1]Blad1!$C$6/[1]Blad1!$C$5/44</f>
        <v>0.4052875118743659</v>
      </c>
      <c r="J362" s="5">
        <v>0</v>
      </c>
      <c r="K362" s="5">
        <v>1</v>
      </c>
      <c r="L362" s="5">
        <v>1</v>
      </c>
      <c r="M362" s="5" t="s">
        <v>33</v>
      </c>
      <c r="N362" s="5">
        <f>B362-[1]a!$S$8</f>
        <v>118</v>
      </c>
      <c r="O362">
        <f t="shared" si="5"/>
        <v>0.4052875118743659</v>
      </c>
    </row>
    <row r="363" spans="1:15" x14ac:dyDescent="0.3">
      <c r="A363">
        <v>26</v>
      </c>
      <c r="B363" s="11">
        <v>44294</v>
      </c>
      <c r="C363" s="8">
        <f>B363-[1]Blad1!$C$4</f>
        <v>119</v>
      </c>
      <c r="D363" s="5">
        <v>0</v>
      </c>
      <c r="E363" t="s">
        <v>39</v>
      </c>
      <c r="F363">
        <v>9.166666666666666E-2</v>
      </c>
      <c r="I363" s="5">
        <f>F363*1.98*[1]Blad1!$C$6/[1]Blad1!$C$5/44</f>
        <v>0.49535140340200279</v>
      </c>
      <c r="J363" s="5">
        <v>0</v>
      </c>
      <c r="K363" s="5">
        <v>0</v>
      </c>
      <c r="L363" s="5">
        <v>0</v>
      </c>
      <c r="M363" s="5" t="s">
        <v>18</v>
      </c>
      <c r="N363" s="5">
        <f>B363-[1]a!$S$8</f>
        <v>118</v>
      </c>
      <c r="O363">
        <f t="shared" si="5"/>
        <v>0.49535140340200279</v>
      </c>
    </row>
    <row r="364" spans="1:15" x14ac:dyDescent="0.3">
      <c r="A364">
        <v>27</v>
      </c>
      <c r="B364" s="11">
        <v>44294</v>
      </c>
      <c r="C364" s="8">
        <f>B364-[1]Blad1!$C$4</f>
        <v>119</v>
      </c>
      <c r="D364" s="5">
        <v>0</v>
      </c>
      <c r="E364" t="s">
        <v>38</v>
      </c>
      <c r="F364">
        <v>0.25</v>
      </c>
      <c r="I364" s="5">
        <f>F364*1.98*[1]Blad1!$C$6/[1]Blad1!$C$5/44</f>
        <v>1.3509583729145531</v>
      </c>
      <c r="J364" s="5">
        <v>1</v>
      </c>
      <c r="K364" s="5">
        <v>1</v>
      </c>
      <c r="L364" s="5">
        <v>1</v>
      </c>
      <c r="M364" s="5" t="s">
        <v>31</v>
      </c>
      <c r="N364" s="5">
        <f>B364-[1]a!$S$8</f>
        <v>118</v>
      </c>
      <c r="O364">
        <f t="shared" si="5"/>
        <v>1.3509583729145531</v>
      </c>
    </row>
    <row r="365" spans="1:15" x14ac:dyDescent="0.3">
      <c r="A365">
        <v>28</v>
      </c>
      <c r="B365" s="11">
        <v>44294</v>
      </c>
      <c r="C365" s="8">
        <f>B365-[1]Blad1!$C$4</f>
        <v>119</v>
      </c>
      <c r="D365" s="5">
        <v>0</v>
      </c>
      <c r="E365" t="s">
        <v>37</v>
      </c>
      <c r="F365">
        <v>0.15</v>
      </c>
      <c r="I365" s="5">
        <f>F365*1.98*[1]Blad1!$C$6/[1]Blad1!$C$5/44</f>
        <v>0.8105750237487318</v>
      </c>
      <c r="J365" s="5">
        <v>1</v>
      </c>
      <c r="K365" s="5">
        <v>0</v>
      </c>
      <c r="L365" s="5">
        <v>1</v>
      </c>
      <c r="M365" s="5" t="s">
        <v>21</v>
      </c>
      <c r="N365" s="5">
        <f>B365-[1]a!$S$8</f>
        <v>118</v>
      </c>
      <c r="O365">
        <f t="shared" si="5"/>
        <v>0.8105750237487318</v>
      </c>
    </row>
    <row r="366" spans="1:15" x14ac:dyDescent="0.3">
      <c r="A366">
        <v>1</v>
      </c>
      <c r="B366" s="11">
        <v>44302</v>
      </c>
      <c r="C366" s="8">
        <f>B366-[1]Blad1!$C$4</f>
        <v>127</v>
      </c>
      <c r="D366" s="5">
        <v>1</v>
      </c>
      <c r="E366" t="s">
        <v>15</v>
      </c>
      <c r="F366">
        <v>0.14166666666666666</v>
      </c>
      <c r="I366" s="5">
        <f>F366*1.98*[1]Blad1!$C$6/[1]Blad1!$C$5/44</f>
        <v>0.76554307798491328</v>
      </c>
      <c r="J366" s="5">
        <v>1</v>
      </c>
      <c r="K366" s="5">
        <v>1</v>
      </c>
      <c r="L366" s="5">
        <v>0</v>
      </c>
      <c r="M366" s="5" t="s">
        <v>16</v>
      </c>
      <c r="N366" s="5">
        <f>B366-[1]a!$S$8</f>
        <v>126</v>
      </c>
      <c r="O366">
        <f t="shared" si="5"/>
        <v>0.76554307798491328</v>
      </c>
    </row>
    <row r="367" spans="1:15" x14ac:dyDescent="0.3">
      <c r="A367">
        <v>2</v>
      </c>
      <c r="B367" s="11">
        <v>44302</v>
      </c>
      <c r="C367" s="8">
        <f>B367-[1]Blad1!$C$4</f>
        <v>127</v>
      </c>
      <c r="D367" s="5">
        <v>1</v>
      </c>
      <c r="E367" t="s">
        <v>17</v>
      </c>
      <c r="F367">
        <v>0.125</v>
      </c>
      <c r="I367" s="5">
        <f>F367*1.98*[1]Blad1!$C$6/[1]Blad1!$C$5/44</f>
        <v>0.67547918645727656</v>
      </c>
      <c r="J367" s="5">
        <v>0</v>
      </c>
      <c r="K367" s="5">
        <v>0</v>
      </c>
      <c r="L367" s="5">
        <v>0</v>
      </c>
      <c r="M367" s="5" t="s">
        <v>18</v>
      </c>
      <c r="N367" s="5">
        <f>B367-[1]a!$S$8</f>
        <v>126</v>
      </c>
      <c r="O367">
        <f t="shared" si="5"/>
        <v>0.67547918645727656</v>
      </c>
    </row>
    <row r="368" spans="1:15" x14ac:dyDescent="0.3">
      <c r="A368">
        <v>3</v>
      </c>
      <c r="B368" s="11">
        <v>44302</v>
      </c>
      <c r="C368" s="8">
        <f>B368-[1]Blad1!$C$4</f>
        <v>127</v>
      </c>
      <c r="D368" s="5">
        <v>1</v>
      </c>
      <c r="E368" t="s">
        <v>19</v>
      </c>
      <c r="F368">
        <v>0.18333333333333332</v>
      </c>
      <c r="I368" s="5">
        <f>F368*1.98*[1]Blad1!$C$6/[1]Blad1!$C$5/44</f>
        <v>0.99070280680400558</v>
      </c>
      <c r="J368" s="5">
        <v>0</v>
      </c>
      <c r="K368" s="5">
        <v>0</v>
      </c>
      <c r="L368" s="5">
        <v>0</v>
      </c>
      <c r="M368" s="5" t="s">
        <v>18</v>
      </c>
      <c r="N368" s="5">
        <f>B368-[1]a!$S$8</f>
        <v>126</v>
      </c>
      <c r="O368">
        <f t="shared" si="5"/>
        <v>0.99070280680400558</v>
      </c>
    </row>
    <row r="369" spans="1:15" x14ac:dyDescent="0.3">
      <c r="A369">
        <v>4</v>
      </c>
      <c r="B369" s="11">
        <v>44302</v>
      </c>
      <c r="C369" s="8">
        <f>B369-[1]Blad1!$C$4</f>
        <v>127</v>
      </c>
      <c r="D369" s="5">
        <v>1</v>
      </c>
      <c r="E369" t="s">
        <v>20</v>
      </c>
      <c r="F369">
        <v>7.4999999999999997E-2</v>
      </c>
      <c r="I369" s="5">
        <f>F369*1.98*[1]Blad1!$C$6/[1]Blad1!$C$5/44</f>
        <v>0.4052875118743659</v>
      </c>
      <c r="J369" s="5">
        <v>1</v>
      </c>
      <c r="K369" s="5">
        <v>0</v>
      </c>
      <c r="L369" s="5">
        <v>1</v>
      </c>
      <c r="M369" s="5" t="s">
        <v>21</v>
      </c>
      <c r="N369" s="5">
        <f>B369-[1]a!$S$8</f>
        <v>126</v>
      </c>
      <c r="O369">
        <f t="shared" si="5"/>
        <v>0.4052875118743659</v>
      </c>
    </row>
    <row r="370" spans="1:15" x14ac:dyDescent="0.3">
      <c r="A370">
        <v>5</v>
      </c>
      <c r="B370" s="11">
        <v>44302</v>
      </c>
      <c r="C370" s="8">
        <f>B370-[1]Blad1!$C$4</f>
        <v>127</v>
      </c>
      <c r="D370" s="5">
        <v>1</v>
      </c>
      <c r="E370" t="s">
        <v>22</v>
      </c>
      <c r="F370">
        <v>6.6666666666666666E-2</v>
      </c>
      <c r="I370" s="5">
        <f>F370*1.98*[1]Blad1!$C$6/[1]Blad1!$C$5/44</f>
        <v>0.36025556611054749</v>
      </c>
      <c r="J370" s="5">
        <v>0</v>
      </c>
      <c r="K370" s="5">
        <v>0</v>
      </c>
      <c r="L370" s="5">
        <v>0</v>
      </c>
      <c r="M370" s="5" t="s">
        <v>18</v>
      </c>
      <c r="N370" s="5">
        <f>B370-[1]a!$S$8</f>
        <v>126</v>
      </c>
      <c r="O370">
        <f t="shared" si="5"/>
        <v>0.36025556611054749</v>
      </c>
    </row>
    <row r="371" spans="1:15" x14ac:dyDescent="0.3">
      <c r="A371">
        <v>6</v>
      </c>
      <c r="B371" s="11">
        <v>44302</v>
      </c>
      <c r="C371" s="8">
        <f>B371-[1]Blad1!$C$4</f>
        <v>127</v>
      </c>
      <c r="D371" s="5">
        <v>1</v>
      </c>
      <c r="E371" t="s">
        <v>23</v>
      </c>
      <c r="F371">
        <v>4.1666666666666664E-2</v>
      </c>
      <c r="I371" s="5">
        <f>F371*1.98*[1]Blad1!$C$6/[1]Blad1!$C$5/44</f>
        <v>0.22515972881909213</v>
      </c>
      <c r="J371" s="5">
        <v>1</v>
      </c>
      <c r="K371" s="5">
        <v>0</v>
      </c>
      <c r="L371" s="5">
        <v>1</v>
      </c>
      <c r="M371" s="5" t="s">
        <v>21</v>
      </c>
      <c r="N371" s="5">
        <f>B371-[1]a!$S$8</f>
        <v>126</v>
      </c>
      <c r="O371">
        <f t="shared" si="5"/>
        <v>0.22515972881909213</v>
      </c>
    </row>
    <row r="372" spans="1:15" x14ac:dyDescent="0.3">
      <c r="A372">
        <v>7</v>
      </c>
      <c r="B372" s="11">
        <v>44302</v>
      </c>
      <c r="C372" s="8">
        <f>B372-[1]Blad1!$C$4</f>
        <v>127</v>
      </c>
      <c r="D372" s="5">
        <v>1</v>
      </c>
      <c r="E372" t="s">
        <v>24</v>
      </c>
      <c r="F372">
        <v>8.3333333333333332E-3</v>
      </c>
      <c r="I372" s="5">
        <f>F372*1.98*[1]Blad1!$C$6/[1]Blad1!$C$5/44</f>
        <v>4.5031945763818436E-2</v>
      </c>
      <c r="J372" s="5">
        <v>1</v>
      </c>
      <c r="K372" s="5">
        <v>0</v>
      </c>
      <c r="L372" s="5">
        <v>0</v>
      </c>
      <c r="M372" s="5" t="s">
        <v>25</v>
      </c>
      <c r="N372" s="5">
        <f>B372-[1]a!$S$8</f>
        <v>126</v>
      </c>
      <c r="O372">
        <f t="shared" si="5"/>
        <v>4.5031945763818436E-2</v>
      </c>
    </row>
    <row r="373" spans="1:15" x14ac:dyDescent="0.3">
      <c r="A373">
        <v>8</v>
      </c>
      <c r="B373" s="11">
        <v>44302</v>
      </c>
      <c r="C373" s="8">
        <f>B373-[1]Blad1!$C$4</f>
        <v>127</v>
      </c>
      <c r="D373" s="5">
        <v>1</v>
      </c>
      <c r="E373" t="s">
        <v>26</v>
      </c>
      <c r="F373">
        <v>0.18333333333333332</v>
      </c>
      <c r="I373" s="5">
        <f>F373*1.98*[1]Blad1!$C$6/[1]Blad1!$C$5/44</f>
        <v>0.99070280680400558</v>
      </c>
      <c r="J373" s="5">
        <v>1</v>
      </c>
      <c r="K373" s="5">
        <v>0</v>
      </c>
      <c r="L373" s="5">
        <v>1</v>
      </c>
      <c r="M373" s="5" t="s">
        <v>21</v>
      </c>
      <c r="N373" s="5">
        <f>B373-[1]a!$S$8</f>
        <v>126</v>
      </c>
      <c r="O373">
        <f t="shared" si="5"/>
        <v>0.99070280680400558</v>
      </c>
    </row>
    <row r="374" spans="1:15" x14ac:dyDescent="0.3">
      <c r="A374">
        <v>9</v>
      </c>
      <c r="B374" s="11">
        <v>44302</v>
      </c>
      <c r="C374" s="8">
        <f>B374-[1]Blad1!$C$4</f>
        <v>127</v>
      </c>
      <c r="D374" s="5">
        <v>1</v>
      </c>
      <c r="E374" t="s">
        <v>27</v>
      </c>
      <c r="F374">
        <v>0.125</v>
      </c>
      <c r="I374" s="5">
        <f>F374*1.98*[1]Blad1!$C$6/[1]Blad1!$C$5/44</f>
        <v>0.67547918645727656</v>
      </c>
      <c r="J374" s="5">
        <v>1</v>
      </c>
      <c r="K374" s="5">
        <v>0</v>
      </c>
      <c r="L374" s="5">
        <v>0</v>
      </c>
      <c r="M374" s="5" t="s">
        <v>25</v>
      </c>
      <c r="N374" s="5">
        <f>B374-[1]a!$S$8</f>
        <v>126</v>
      </c>
      <c r="O374">
        <f t="shared" si="5"/>
        <v>0.67547918645727656</v>
      </c>
    </row>
    <row r="375" spans="1:15" x14ac:dyDescent="0.3">
      <c r="A375">
        <v>10</v>
      </c>
      <c r="B375" s="11">
        <v>44302</v>
      </c>
      <c r="C375" s="8">
        <f>B375-[1]Blad1!$C$4</f>
        <v>127</v>
      </c>
      <c r="D375" s="5">
        <v>1</v>
      </c>
      <c r="E375" t="s">
        <v>28</v>
      </c>
      <c r="F375">
        <v>-2.5000000000000001E-2</v>
      </c>
      <c r="I375" s="5">
        <f>F375*1.98*[1]Blad1!$C$6/[1]Blad1!$C$5/44</f>
        <v>-0.1350958372914553</v>
      </c>
      <c r="J375" s="5">
        <v>1</v>
      </c>
      <c r="K375" s="5">
        <v>0</v>
      </c>
      <c r="L375" s="5">
        <v>0</v>
      </c>
      <c r="M375" s="5" t="s">
        <v>25</v>
      </c>
      <c r="N375" s="5">
        <f>B375-[1]a!$S$8</f>
        <v>126</v>
      </c>
      <c r="O375">
        <f t="shared" si="5"/>
        <v>-0.1350958372914553</v>
      </c>
    </row>
    <row r="376" spans="1:15" x14ac:dyDescent="0.3">
      <c r="A376">
        <v>11</v>
      </c>
      <c r="B376" s="11">
        <v>44302</v>
      </c>
      <c r="C376" s="8">
        <f>B376-[1]Blad1!$C$4</f>
        <v>127</v>
      </c>
      <c r="D376" s="5">
        <v>1</v>
      </c>
      <c r="E376" t="s">
        <v>29</v>
      </c>
      <c r="F376">
        <v>0.11666666666666667</v>
      </c>
      <c r="I376" s="5">
        <f>F376*1.98*[1]Blad1!$C$6/[1]Blad1!$C$5/44</f>
        <v>0.63044724069345814</v>
      </c>
      <c r="J376" s="5">
        <v>1</v>
      </c>
      <c r="K376" s="5">
        <v>1</v>
      </c>
      <c r="L376" s="5">
        <v>0</v>
      </c>
      <c r="M376" s="5" t="s">
        <v>16</v>
      </c>
      <c r="N376" s="5">
        <f>B376-[1]a!$S$8</f>
        <v>126</v>
      </c>
      <c r="O376">
        <f t="shared" si="5"/>
        <v>0.63044724069345814</v>
      </c>
    </row>
    <row r="377" spans="1:15" x14ac:dyDescent="0.3">
      <c r="A377">
        <v>12</v>
      </c>
      <c r="B377" s="11">
        <v>44302</v>
      </c>
      <c r="C377" s="8">
        <f>B377-[1]Blad1!$C$4</f>
        <v>127</v>
      </c>
      <c r="D377" s="5">
        <v>1</v>
      </c>
      <c r="E377" t="s">
        <v>30</v>
      </c>
      <c r="F377">
        <v>0.25</v>
      </c>
      <c r="I377" s="5">
        <f>F377*1.98*[1]Blad1!$C$6/[1]Blad1!$C$5/44</f>
        <v>1.3509583729145531</v>
      </c>
      <c r="J377" s="5">
        <v>1</v>
      </c>
      <c r="K377" s="5">
        <v>1</v>
      </c>
      <c r="L377" s="5">
        <v>1</v>
      </c>
      <c r="M377" s="5" t="s">
        <v>31</v>
      </c>
      <c r="N377" s="5">
        <f>B377-[1]a!$S$8</f>
        <v>126</v>
      </c>
      <c r="O377">
        <f t="shared" si="5"/>
        <v>1.3509583729145531</v>
      </c>
    </row>
    <row r="378" spans="1:15" x14ac:dyDescent="0.3">
      <c r="A378">
        <v>13</v>
      </c>
      <c r="B378" s="11">
        <v>44302</v>
      </c>
      <c r="C378" s="8">
        <f>B378-[1]Blad1!$C$4</f>
        <v>127</v>
      </c>
      <c r="D378" s="5">
        <v>1</v>
      </c>
      <c r="E378" t="s">
        <v>32</v>
      </c>
      <c r="F378">
        <v>6.6666666666666666E-2</v>
      </c>
      <c r="I378" s="5">
        <f>F378*1.98*[1]Blad1!$C$6/[1]Blad1!$C$5/44</f>
        <v>0.36025556611054749</v>
      </c>
      <c r="J378" s="5">
        <v>0</v>
      </c>
      <c r="K378" s="5">
        <v>1</v>
      </c>
      <c r="L378" s="5">
        <v>1</v>
      </c>
      <c r="M378" s="5" t="s">
        <v>33</v>
      </c>
      <c r="N378" s="5">
        <f>B378-[1]a!$S$8</f>
        <v>126</v>
      </c>
      <c r="O378">
        <f t="shared" si="5"/>
        <v>0.36025556611054749</v>
      </c>
    </row>
    <row r="379" spans="1:15" x14ac:dyDescent="0.3">
      <c r="A379">
        <v>14</v>
      </c>
      <c r="B379" s="11">
        <v>44302</v>
      </c>
      <c r="C379" s="8">
        <f>B379-[1]Blad1!$C$4</f>
        <v>127</v>
      </c>
      <c r="D379" s="5">
        <v>1</v>
      </c>
      <c r="E379" t="s">
        <v>34</v>
      </c>
      <c r="F379">
        <v>0.125</v>
      </c>
      <c r="I379" s="5">
        <f>F379*1.98*[1]Blad1!$C$6/[1]Blad1!$C$5/44</f>
        <v>0.67547918645727656</v>
      </c>
      <c r="J379" s="5">
        <v>1</v>
      </c>
      <c r="K379" s="5">
        <v>1</v>
      </c>
      <c r="L379" s="5">
        <v>0</v>
      </c>
      <c r="M379" s="5" t="s">
        <v>16</v>
      </c>
      <c r="N379" s="5">
        <f>B379-[1]a!$S$8</f>
        <v>126</v>
      </c>
      <c r="O379">
        <f t="shared" si="5"/>
        <v>0.67547918645727656</v>
      </c>
    </row>
    <row r="380" spans="1:15" x14ac:dyDescent="0.3">
      <c r="A380">
        <v>15</v>
      </c>
      <c r="B380" s="11">
        <v>44302</v>
      </c>
      <c r="C380" s="8">
        <f>B380-[1]Blad1!$C$4</f>
        <v>127</v>
      </c>
      <c r="D380" s="5">
        <v>1</v>
      </c>
      <c r="E380" t="s">
        <v>35</v>
      </c>
      <c r="F380">
        <v>0.17499999999999999</v>
      </c>
      <c r="I380" s="5">
        <f>F380*1.98*[1]Blad1!$C$6/[1]Blad1!$C$5/44</f>
        <v>0.94567086104018694</v>
      </c>
      <c r="J380" s="5">
        <v>1</v>
      </c>
      <c r="K380" s="5">
        <v>1</v>
      </c>
      <c r="L380" s="5">
        <v>1</v>
      </c>
      <c r="M380" s="5" t="s">
        <v>31</v>
      </c>
      <c r="N380" s="5">
        <f>B380-[1]a!$S$8</f>
        <v>126</v>
      </c>
      <c r="O380">
        <f t="shared" si="5"/>
        <v>0.94567086104018694</v>
      </c>
    </row>
    <row r="381" spans="1:15" x14ac:dyDescent="0.3">
      <c r="A381">
        <v>16</v>
      </c>
      <c r="B381" s="11">
        <v>44302</v>
      </c>
      <c r="C381" s="8">
        <f>B381-[1]Blad1!$C$4</f>
        <v>127</v>
      </c>
      <c r="D381" s="5">
        <v>1</v>
      </c>
      <c r="E381" t="s">
        <v>36</v>
      </c>
      <c r="F381">
        <v>7.4999999999999997E-2</v>
      </c>
      <c r="I381" s="5">
        <f>F381*1.98*[1]Blad1!$C$6/[1]Blad1!$C$5/44</f>
        <v>0.4052875118743659</v>
      </c>
      <c r="J381" s="5">
        <v>1</v>
      </c>
      <c r="K381" s="5">
        <v>1</v>
      </c>
      <c r="L381" s="5">
        <v>1</v>
      </c>
      <c r="M381" s="5" t="s">
        <v>31</v>
      </c>
      <c r="N381" s="5">
        <f>B381-[1]a!$S$8</f>
        <v>126</v>
      </c>
      <c r="O381">
        <f t="shared" si="5"/>
        <v>0.4052875118743659</v>
      </c>
    </row>
    <row r="382" spans="1:15" x14ac:dyDescent="0.3">
      <c r="A382">
        <v>17</v>
      </c>
      <c r="B382" s="11">
        <v>44302</v>
      </c>
      <c r="C382" s="8">
        <f>B382-[1]Blad1!$C$4</f>
        <v>127</v>
      </c>
      <c r="D382" s="5">
        <v>1</v>
      </c>
      <c r="E382" t="s">
        <v>48</v>
      </c>
      <c r="F382">
        <v>8.3333333333333332E-3</v>
      </c>
      <c r="I382" s="5">
        <f>F382*1.98*[1]Blad1!$C$6/[1]Blad1!$C$5/44</f>
        <v>4.5031945763818436E-2</v>
      </c>
      <c r="J382" s="5">
        <v>1</v>
      </c>
      <c r="K382" s="5">
        <v>0</v>
      </c>
      <c r="L382" s="5">
        <v>0</v>
      </c>
      <c r="M382" s="5" t="s">
        <v>25</v>
      </c>
      <c r="N382" s="5">
        <f>B382-[1]a!$S$8</f>
        <v>126</v>
      </c>
      <c r="O382">
        <f t="shared" si="5"/>
        <v>4.5031945763818436E-2</v>
      </c>
    </row>
    <row r="383" spans="1:15" x14ac:dyDescent="0.3">
      <c r="A383">
        <v>18</v>
      </c>
      <c r="B383" s="11">
        <v>44302</v>
      </c>
      <c r="C383" s="8">
        <f>B383-[1]Blad1!$C$4</f>
        <v>127</v>
      </c>
      <c r="D383" s="5">
        <v>1</v>
      </c>
      <c r="E383" t="s">
        <v>47</v>
      </c>
      <c r="F383">
        <v>0.24166666666666667</v>
      </c>
      <c r="I383" s="5">
        <f>F383*1.98*[1]Blad1!$C$6/[1]Blad1!$C$5/44</f>
        <v>1.3059264271507345</v>
      </c>
      <c r="J383" s="5">
        <v>1</v>
      </c>
      <c r="K383" s="5">
        <v>1</v>
      </c>
      <c r="L383" s="5">
        <v>0</v>
      </c>
      <c r="M383" s="5" t="s">
        <v>16</v>
      </c>
      <c r="N383" s="5">
        <f>B383-[1]a!$S$8</f>
        <v>126</v>
      </c>
      <c r="O383">
        <f t="shared" si="5"/>
        <v>1.3059264271507345</v>
      </c>
    </row>
    <row r="384" spans="1:15" x14ac:dyDescent="0.3">
      <c r="A384">
        <v>19</v>
      </c>
      <c r="B384" s="11">
        <v>44302</v>
      </c>
      <c r="C384" s="8">
        <f>B384-[1]Blad1!$C$4</f>
        <v>127</v>
      </c>
      <c r="D384" s="5">
        <v>1</v>
      </c>
      <c r="E384" t="s">
        <v>46</v>
      </c>
      <c r="F384">
        <v>0.32500000000000001</v>
      </c>
      <c r="I384" s="5">
        <f>F384*1.98*[1]Blad1!$C$6/[1]Blad1!$C$5/44</f>
        <v>1.7562458847889189</v>
      </c>
      <c r="J384" s="5">
        <v>1</v>
      </c>
      <c r="K384" s="5">
        <v>1</v>
      </c>
      <c r="L384" s="5">
        <v>1</v>
      </c>
      <c r="M384" s="5" t="s">
        <v>31</v>
      </c>
      <c r="N384" s="5">
        <f>B384-[1]a!$S$8</f>
        <v>126</v>
      </c>
      <c r="O384">
        <f t="shared" si="5"/>
        <v>1.7562458847889189</v>
      </c>
    </row>
    <row r="385" spans="1:15" x14ac:dyDescent="0.3">
      <c r="A385">
        <v>20</v>
      </c>
      <c r="B385" s="11">
        <v>44302</v>
      </c>
      <c r="C385" s="8">
        <f>B385-[1]Blad1!$C$4</f>
        <v>127</v>
      </c>
      <c r="D385" s="5">
        <v>1</v>
      </c>
      <c r="E385" t="s">
        <v>45</v>
      </c>
      <c r="F385">
        <v>0.23333333333333334</v>
      </c>
      <c r="I385" s="5">
        <f>F385*1.98*[1]Blad1!$C$6/[1]Blad1!$C$5/44</f>
        <v>1.2608944813869163</v>
      </c>
      <c r="J385" s="5">
        <v>1</v>
      </c>
      <c r="K385" s="5">
        <v>1</v>
      </c>
      <c r="L385" s="5">
        <v>0</v>
      </c>
      <c r="M385" s="5" t="s">
        <v>16</v>
      </c>
      <c r="N385" s="5">
        <f>B385-[1]a!$S$8</f>
        <v>126</v>
      </c>
      <c r="O385">
        <f t="shared" si="5"/>
        <v>1.2608944813869163</v>
      </c>
    </row>
    <row r="386" spans="1:15" x14ac:dyDescent="0.3">
      <c r="A386">
        <v>21</v>
      </c>
      <c r="B386" s="11">
        <v>44302</v>
      </c>
      <c r="C386" s="8">
        <f>B386-[1]Blad1!$C$4</f>
        <v>127</v>
      </c>
      <c r="D386" s="5">
        <v>1</v>
      </c>
      <c r="E386" t="s">
        <v>44</v>
      </c>
      <c r="F386">
        <v>0.11666666666666667</v>
      </c>
      <c r="I386" s="5">
        <f>F386*1.98*[1]Blad1!$C$6/[1]Blad1!$C$5/44</f>
        <v>0.63044724069345814</v>
      </c>
      <c r="J386" s="5">
        <v>1</v>
      </c>
      <c r="K386" s="5">
        <v>0</v>
      </c>
      <c r="L386" s="5">
        <v>0</v>
      </c>
      <c r="M386" s="5" t="s">
        <v>25</v>
      </c>
      <c r="N386" s="5">
        <f>B386-[1]a!$S$8</f>
        <v>126</v>
      </c>
      <c r="O386">
        <f t="shared" si="5"/>
        <v>0.63044724069345814</v>
      </c>
    </row>
    <row r="387" spans="1:15" x14ac:dyDescent="0.3">
      <c r="A387">
        <v>22</v>
      </c>
      <c r="B387" s="11">
        <v>44302</v>
      </c>
      <c r="C387" s="8">
        <f>B387-[1]Blad1!$C$4</f>
        <v>127</v>
      </c>
      <c r="D387" s="5">
        <v>1</v>
      </c>
      <c r="E387" t="s">
        <v>43</v>
      </c>
      <c r="F387">
        <v>3.3333333333333333E-2</v>
      </c>
      <c r="I387" s="5">
        <f>F387*1.98*[1]Blad1!$C$6/[1]Blad1!$C$5/44</f>
        <v>0.18012778305527374</v>
      </c>
      <c r="J387" s="5">
        <v>1</v>
      </c>
      <c r="K387" s="5">
        <v>0</v>
      </c>
      <c r="L387" s="5">
        <v>1</v>
      </c>
      <c r="M387" s="5" t="s">
        <v>21</v>
      </c>
      <c r="N387" s="5">
        <f>B387-[1]a!$S$8</f>
        <v>126</v>
      </c>
      <c r="O387">
        <f t="shared" ref="O387:O421" si="6">I387</f>
        <v>0.18012778305527374</v>
      </c>
    </row>
    <row r="388" spans="1:15" x14ac:dyDescent="0.3">
      <c r="A388">
        <v>23</v>
      </c>
      <c r="B388" s="11">
        <v>44302</v>
      </c>
      <c r="C388" s="8">
        <f>B388-[1]Blad1!$C$4</f>
        <v>127</v>
      </c>
      <c r="D388" s="5">
        <v>1</v>
      </c>
      <c r="E388" t="s">
        <v>42</v>
      </c>
      <c r="F388">
        <v>0.11666666666666667</v>
      </c>
      <c r="I388" s="5">
        <f>F388*1.98*[1]Blad1!$C$6/[1]Blad1!$C$5/44</f>
        <v>0.63044724069345814</v>
      </c>
      <c r="J388" s="5">
        <v>0</v>
      </c>
      <c r="K388" s="5">
        <v>1</v>
      </c>
      <c r="L388" s="5">
        <v>1</v>
      </c>
      <c r="M388" s="5" t="s">
        <v>33</v>
      </c>
      <c r="N388" s="5">
        <f>B388-[1]a!$S$8</f>
        <v>126</v>
      </c>
      <c r="O388">
        <f t="shared" si="6"/>
        <v>0.63044724069345814</v>
      </c>
    </row>
    <row r="389" spans="1:15" x14ac:dyDescent="0.3">
      <c r="A389">
        <v>24</v>
      </c>
      <c r="B389" s="11">
        <v>44302</v>
      </c>
      <c r="C389" s="8">
        <f>B389-[1]Blad1!$C$4</f>
        <v>127</v>
      </c>
      <c r="D389" s="5">
        <v>1</v>
      </c>
      <c r="E389" t="s">
        <v>41</v>
      </c>
      <c r="F389">
        <v>0.17499999999999999</v>
      </c>
      <c r="I389" s="5">
        <f>F389*1.98*[1]Blad1!$C$6/[1]Blad1!$C$5/44</f>
        <v>0.94567086104018694</v>
      </c>
      <c r="J389" s="5">
        <v>0</v>
      </c>
      <c r="K389" s="5">
        <v>1</v>
      </c>
      <c r="L389" s="5">
        <v>1</v>
      </c>
      <c r="M389" s="5" t="s">
        <v>33</v>
      </c>
      <c r="N389" s="5">
        <f>B389-[1]a!$S$8</f>
        <v>126</v>
      </c>
      <c r="O389">
        <f t="shared" si="6"/>
        <v>0.94567086104018694</v>
      </c>
    </row>
    <row r="390" spans="1:15" x14ac:dyDescent="0.3">
      <c r="A390">
        <v>25</v>
      </c>
      <c r="B390" s="11">
        <v>44302</v>
      </c>
      <c r="C390" s="8">
        <f>B390-[1]Blad1!$C$4</f>
        <v>127</v>
      </c>
      <c r="D390" s="5">
        <v>1</v>
      </c>
      <c r="E390" t="s">
        <v>40</v>
      </c>
      <c r="F390">
        <v>0.125</v>
      </c>
      <c r="I390" s="5">
        <f>F390*1.98*[1]Blad1!$C$6/[1]Blad1!$C$5/44</f>
        <v>0.67547918645727656</v>
      </c>
      <c r="J390" s="5">
        <v>0</v>
      </c>
      <c r="K390" s="5">
        <v>1</v>
      </c>
      <c r="L390" s="5">
        <v>1</v>
      </c>
      <c r="M390" s="5" t="s">
        <v>33</v>
      </c>
      <c r="N390" s="5">
        <f>B390-[1]a!$S$8</f>
        <v>126</v>
      </c>
      <c r="O390">
        <f t="shared" si="6"/>
        <v>0.67547918645727656</v>
      </c>
    </row>
    <row r="391" spans="1:15" x14ac:dyDescent="0.3">
      <c r="A391">
        <v>26</v>
      </c>
      <c r="B391" s="11">
        <v>44302</v>
      </c>
      <c r="C391" s="8">
        <f>B391-[1]Blad1!$C$4</f>
        <v>127</v>
      </c>
      <c r="D391" s="5">
        <v>1</v>
      </c>
      <c r="E391" t="s">
        <v>39</v>
      </c>
      <c r="F391">
        <v>0.11666666666666667</v>
      </c>
      <c r="I391" s="5">
        <f>F391*1.98*[1]Blad1!$C$6/[1]Blad1!$C$5/44</f>
        <v>0.63044724069345814</v>
      </c>
      <c r="J391" s="5">
        <v>0</v>
      </c>
      <c r="K391" s="5">
        <v>0</v>
      </c>
      <c r="L391" s="5">
        <v>0</v>
      </c>
      <c r="M391" s="5" t="s">
        <v>18</v>
      </c>
      <c r="N391" s="5">
        <f>B391-[1]a!$S$8</f>
        <v>126</v>
      </c>
      <c r="O391">
        <f t="shared" si="6"/>
        <v>0.63044724069345814</v>
      </c>
    </row>
    <row r="392" spans="1:15" x14ac:dyDescent="0.3">
      <c r="A392">
        <v>27</v>
      </c>
      <c r="B392" s="11">
        <v>44302</v>
      </c>
      <c r="C392" s="8">
        <f>B392-[1]Blad1!$C$4</f>
        <v>127</v>
      </c>
      <c r="D392" s="5">
        <v>1</v>
      </c>
      <c r="E392" t="s">
        <v>38</v>
      </c>
      <c r="F392">
        <v>0.2</v>
      </c>
      <c r="I392" s="5">
        <f>F392*1.98*[1]Blad1!$C$6/[1]Blad1!$C$5/44</f>
        <v>1.0807666983316424</v>
      </c>
      <c r="J392" s="5">
        <v>1</v>
      </c>
      <c r="K392" s="5">
        <v>1</v>
      </c>
      <c r="L392" s="5">
        <v>1</v>
      </c>
      <c r="M392" s="5" t="s">
        <v>31</v>
      </c>
      <c r="N392" s="5">
        <f>B392-[1]a!$S$8</f>
        <v>126</v>
      </c>
      <c r="O392">
        <f t="shared" si="6"/>
        <v>1.0807666983316424</v>
      </c>
    </row>
    <row r="393" spans="1:15" x14ac:dyDescent="0.3">
      <c r="A393">
        <v>28</v>
      </c>
      <c r="B393" s="11">
        <v>44302</v>
      </c>
      <c r="C393" s="8">
        <f>B393-[1]Blad1!$C$4</f>
        <v>127</v>
      </c>
      <c r="D393" s="5">
        <v>1</v>
      </c>
      <c r="E393" t="s">
        <v>37</v>
      </c>
      <c r="F393">
        <v>0.25833333333333336</v>
      </c>
      <c r="I393" s="5">
        <f>F393*1.98*[1]Blad1!$C$6/[1]Blad1!$C$5/44</f>
        <v>1.3959903186783715</v>
      </c>
      <c r="J393" s="5">
        <v>1</v>
      </c>
      <c r="K393" s="5">
        <v>0</v>
      </c>
      <c r="L393" s="5">
        <v>1</v>
      </c>
      <c r="M393" s="5" t="s">
        <v>21</v>
      </c>
      <c r="N393" s="5">
        <f>B393-[1]a!$S$8</f>
        <v>126</v>
      </c>
      <c r="O393">
        <f t="shared" si="6"/>
        <v>1.3959903186783715</v>
      </c>
    </row>
    <row r="394" spans="1:15" x14ac:dyDescent="0.3">
      <c r="A394">
        <v>1</v>
      </c>
      <c r="B394" s="11">
        <v>44306</v>
      </c>
      <c r="C394" s="8">
        <f>B394-[1]Blad1!$C$4</f>
        <v>131</v>
      </c>
      <c r="D394" s="5">
        <v>0</v>
      </c>
      <c r="E394" t="s">
        <v>15</v>
      </c>
      <c r="F394">
        <v>0.10833333333333334</v>
      </c>
      <c r="I394" s="5">
        <f>F394*1.98*[1]Blad1!$C$6/[1]Blad1!$C$5/44</f>
        <v>0.58541529492963962</v>
      </c>
      <c r="J394" s="5">
        <v>0</v>
      </c>
      <c r="K394" s="5">
        <v>0</v>
      </c>
      <c r="L394" s="5">
        <v>0</v>
      </c>
      <c r="M394" s="5" t="s">
        <v>16</v>
      </c>
      <c r="N394" s="5">
        <f>B394-[1]a!$S$8</f>
        <v>130</v>
      </c>
      <c r="O394">
        <f t="shared" si="6"/>
        <v>0.58541529492963962</v>
      </c>
    </row>
    <row r="395" spans="1:15" x14ac:dyDescent="0.3">
      <c r="A395">
        <v>2</v>
      </c>
      <c r="B395" s="11">
        <v>44306</v>
      </c>
      <c r="C395" s="8">
        <f>B395-[1]Blad1!$C$4</f>
        <v>131</v>
      </c>
      <c r="D395" s="5">
        <v>0</v>
      </c>
      <c r="E395" t="s">
        <v>17</v>
      </c>
      <c r="F395">
        <v>0</v>
      </c>
      <c r="I395" s="5"/>
      <c r="J395" s="5">
        <v>0</v>
      </c>
      <c r="K395" s="5">
        <v>0</v>
      </c>
      <c r="L395" s="5">
        <v>0</v>
      </c>
      <c r="M395" s="5" t="s">
        <v>18</v>
      </c>
      <c r="N395" s="5">
        <f>B395-[1]a!$S$8</f>
        <v>130</v>
      </c>
      <c r="O395">
        <f t="shared" si="6"/>
        <v>0</v>
      </c>
    </row>
    <row r="396" spans="1:15" x14ac:dyDescent="0.3">
      <c r="A396">
        <v>3</v>
      </c>
      <c r="B396" s="11">
        <v>44306</v>
      </c>
      <c r="C396" s="8">
        <f>B396-[1]Blad1!$C$4</f>
        <v>131</v>
      </c>
      <c r="D396" s="5">
        <v>0</v>
      </c>
      <c r="E396" t="s">
        <v>19</v>
      </c>
      <c r="F396">
        <v>3.3333333333333333E-2</v>
      </c>
      <c r="I396" s="5">
        <f>F396*1.98*[1]Blad1!$C$6/[1]Blad1!$C$5/44</f>
        <v>0.18012778305527374</v>
      </c>
      <c r="J396" s="5">
        <v>1</v>
      </c>
      <c r="K396" s="5">
        <v>0</v>
      </c>
      <c r="L396" s="5">
        <v>1</v>
      </c>
      <c r="M396" s="5" t="s">
        <v>18</v>
      </c>
      <c r="N396" s="5">
        <f>B396-[1]a!$S$8</f>
        <v>130</v>
      </c>
      <c r="O396">
        <f t="shared" si="6"/>
        <v>0.18012778305527374</v>
      </c>
    </row>
    <row r="397" spans="1:15" x14ac:dyDescent="0.3">
      <c r="A397">
        <v>4</v>
      </c>
      <c r="B397" s="11">
        <v>44306</v>
      </c>
      <c r="C397" s="8">
        <f>B397-[1]Blad1!$C$4</f>
        <v>131</v>
      </c>
      <c r="D397" s="5">
        <v>0</v>
      </c>
      <c r="E397" t="s">
        <v>20</v>
      </c>
      <c r="I397" s="5"/>
      <c r="J397" s="5">
        <v>0</v>
      </c>
      <c r="K397" s="5">
        <v>0</v>
      </c>
      <c r="L397" s="5">
        <v>0</v>
      </c>
      <c r="M397" s="5" t="s">
        <v>21</v>
      </c>
      <c r="N397" s="5">
        <f>B397-[1]a!$S$8</f>
        <v>130</v>
      </c>
      <c r="O397">
        <f t="shared" si="6"/>
        <v>0</v>
      </c>
    </row>
    <row r="398" spans="1:15" x14ac:dyDescent="0.3">
      <c r="A398">
        <v>5</v>
      </c>
      <c r="B398" s="11">
        <v>44306</v>
      </c>
      <c r="C398" s="8">
        <f>B398-[1]Blad1!$C$4</f>
        <v>131</v>
      </c>
      <c r="D398" s="5">
        <v>0</v>
      </c>
      <c r="E398" t="s">
        <v>22</v>
      </c>
      <c r="F398">
        <v>0.16666666666666666</v>
      </c>
      <c r="I398" s="5">
        <f>F398*1.98*[1]Blad1!$C$6/[1]Blad1!$C$5/44</f>
        <v>0.90063891527636852</v>
      </c>
      <c r="J398" s="5">
        <v>1</v>
      </c>
      <c r="K398" s="5">
        <v>0</v>
      </c>
      <c r="L398" s="5">
        <v>1</v>
      </c>
      <c r="M398" s="5" t="s">
        <v>18</v>
      </c>
      <c r="N398" s="5">
        <f>B398-[1]a!$S$8</f>
        <v>130</v>
      </c>
      <c r="O398">
        <f t="shared" si="6"/>
        <v>0.90063891527636852</v>
      </c>
    </row>
    <row r="399" spans="1:15" x14ac:dyDescent="0.3">
      <c r="A399">
        <v>6</v>
      </c>
      <c r="B399" s="11">
        <v>44306</v>
      </c>
      <c r="C399" s="8">
        <f>B399-[1]Blad1!$C$4</f>
        <v>131</v>
      </c>
      <c r="D399" s="5">
        <v>0</v>
      </c>
      <c r="E399" t="s">
        <v>23</v>
      </c>
      <c r="F399">
        <v>1.6666666666666666E-2</v>
      </c>
      <c r="I399" s="5">
        <f>F399*1.98*[1]Blad1!$C$6/[1]Blad1!$C$5/44</f>
        <v>9.0063891527636872E-2</v>
      </c>
      <c r="J399" s="5">
        <v>1</v>
      </c>
      <c r="K399" s="5">
        <v>0</v>
      </c>
      <c r="L399" s="5">
        <v>0</v>
      </c>
      <c r="M399" s="5" t="s">
        <v>21</v>
      </c>
      <c r="N399" s="5">
        <f>B399-[1]a!$S$8</f>
        <v>130</v>
      </c>
      <c r="O399">
        <f t="shared" si="6"/>
        <v>9.0063891527636872E-2</v>
      </c>
    </row>
    <row r="400" spans="1:15" x14ac:dyDescent="0.3">
      <c r="A400">
        <v>7</v>
      </c>
      <c r="B400" s="11">
        <v>44306</v>
      </c>
      <c r="C400" s="8">
        <f>B400-[1]Blad1!$C$4</f>
        <v>131</v>
      </c>
      <c r="D400" s="5">
        <v>0</v>
      </c>
      <c r="E400" t="s">
        <v>24</v>
      </c>
      <c r="F400">
        <v>0.125</v>
      </c>
      <c r="I400" s="5">
        <f>F400*1.98*[1]Blad1!$C$6/[1]Blad1!$C$5/44</f>
        <v>0.67547918645727656</v>
      </c>
      <c r="J400" s="5">
        <v>1</v>
      </c>
      <c r="K400" s="5">
        <v>0</v>
      </c>
      <c r="L400" s="5">
        <v>1</v>
      </c>
      <c r="M400" s="5" t="s">
        <v>25</v>
      </c>
      <c r="N400" s="5">
        <f>B400-[1]a!$S$8</f>
        <v>130</v>
      </c>
      <c r="O400">
        <f t="shared" si="6"/>
        <v>0.67547918645727656</v>
      </c>
    </row>
    <row r="401" spans="1:15" x14ac:dyDescent="0.3">
      <c r="A401">
        <v>8</v>
      </c>
      <c r="B401" s="11">
        <v>44306</v>
      </c>
      <c r="C401" s="8">
        <f>B401-[1]Blad1!$C$4</f>
        <v>131</v>
      </c>
      <c r="D401" s="5">
        <v>0</v>
      </c>
      <c r="E401" t="s">
        <v>26</v>
      </c>
      <c r="F401">
        <v>0.25</v>
      </c>
      <c r="I401" s="5">
        <f>F401*1.98*[1]Blad1!$C$6/[1]Blad1!$C$5/44</f>
        <v>1.3509583729145531</v>
      </c>
      <c r="J401" s="5">
        <v>1</v>
      </c>
      <c r="K401" s="5">
        <v>0</v>
      </c>
      <c r="L401" s="5">
        <v>0</v>
      </c>
      <c r="M401" s="5" t="s">
        <v>21</v>
      </c>
      <c r="N401" s="5">
        <f>B401-[1]a!$S$8</f>
        <v>130</v>
      </c>
      <c r="O401">
        <f t="shared" si="6"/>
        <v>1.3509583729145531</v>
      </c>
    </row>
    <row r="402" spans="1:15" x14ac:dyDescent="0.3">
      <c r="A402">
        <v>9</v>
      </c>
      <c r="B402" s="11">
        <v>44306</v>
      </c>
      <c r="C402" s="8">
        <f>B402-[1]Blad1!$C$4</f>
        <v>131</v>
      </c>
      <c r="D402" s="5">
        <v>0</v>
      </c>
      <c r="E402" t="s">
        <v>27</v>
      </c>
      <c r="F402">
        <v>0.28333333333333333</v>
      </c>
      <c r="I402" s="5">
        <f>F402*1.98*[1]Blad1!$C$6/[1]Blad1!$C$5/44</f>
        <v>1.5310861559698266</v>
      </c>
      <c r="J402" s="5">
        <v>1</v>
      </c>
      <c r="K402" s="5">
        <v>0</v>
      </c>
      <c r="L402" s="5">
        <v>0</v>
      </c>
      <c r="M402" s="5" t="s">
        <v>25</v>
      </c>
      <c r="N402" s="5">
        <f>B402-[1]a!$S$8</f>
        <v>130</v>
      </c>
      <c r="O402">
        <f t="shared" si="6"/>
        <v>1.5310861559698266</v>
      </c>
    </row>
    <row r="403" spans="1:15" x14ac:dyDescent="0.3">
      <c r="A403">
        <v>10</v>
      </c>
      <c r="B403" s="11">
        <v>44306</v>
      </c>
      <c r="C403" s="8">
        <f>B403-[1]Blad1!$C$4</f>
        <v>131</v>
      </c>
      <c r="D403" s="5">
        <v>0</v>
      </c>
      <c r="E403" t="s">
        <v>28</v>
      </c>
      <c r="F403">
        <v>0</v>
      </c>
      <c r="I403" s="5"/>
      <c r="J403" s="5">
        <v>1</v>
      </c>
      <c r="K403" s="5">
        <v>1</v>
      </c>
      <c r="L403" s="5">
        <v>0</v>
      </c>
      <c r="M403" s="5" t="s">
        <v>25</v>
      </c>
      <c r="N403" s="5">
        <f>B403-[1]a!$S$8</f>
        <v>130</v>
      </c>
      <c r="O403">
        <f t="shared" si="6"/>
        <v>0</v>
      </c>
    </row>
    <row r="404" spans="1:15" x14ac:dyDescent="0.3">
      <c r="A404">
        <v>11</v>
      </c>
      <c r="B404" s="11">
        <v>44306</v>
      </c>
      <c r="C404" s="8">
        <f>B404-[1]Blad1!$C$4</f>
        <v>131</v>
      </c>
      <c r="D404" s="5">
        <v>0</v>
      </c>
      <c r="E404" t="s">
        <v>29</v>
      </c>
      <c r="F404">
        <v>0.1</v>
      </c>
      <c r="I404" s="5">
        <f>F404*1.98*[1]Blad1!$C$6/[1]Blad1!$C$5/44</f>
        <v>0.5403833491658212</v>
      </c>
      <c r="J404" s="5">
        <v>1</v>
      </c>
      <c r="K404" s="5">
        <v>1</v>
      </c>
      <c r="L404" s="5">
        <v>1</v>
      </c>
      <c r="M404" s="5" t="s">
        <v>16</v>
      </c>
      <c r="N404" s="5">
        <f>B404-[1]a!$S$8</f>
        <v>130</v>
      </c>
      <c r="O404">
        <f t="shared" si="6"/>
        <v>0.5403833491658212</v>
      </c>
    </row>
    <row r="405" spans="1:15" x14ac:dyDescent="0.3">
      <c r="A405">
        <v>12</v>
      </c>
      <c r="B405" s="11">
        <v>44306</v>
      </c>
      <c r="C405" s="8">
        <f>B405-[1]Blad1!$C$4</f>
        <v>131</v>
      </c>
      <c r="D405" s="5">
        <v>0</v>
      </c>
      <c r="E405" t="s">
        <v>30</v>
      </c>
      <c r="F405">
        <v>0.21666666666666667</v>
      </c>
      <c r="I405" s="5">
        <f>F405*1.98*[1]Blad1!$C$6/[1]Blad1!$C$5/44</f>
        <v>1.1708305898592792</v>
      </c>
      <c r="J405" s="5">
        <v>0</v>
      </c>
      <c r="K405" s="5">
        <v>1</v>
      </c>
      <c r="L405" s="5">
        <v>1</v>
      </c>
      <c r="M405" s="5" t="s">
        <v>31</v>
      </c>
      <c r="N405" s="5">
        <f>B405-[1]a!$S$8</f>
        <v>130</v>
      </c>
      <c r="O405">
        <f t="shared" si="6"/>
        <v>1.1708305898592792</v>
      </c>
    </row>
    <row r="406" spans="1:15" x14ac:dyDescent="0.3">
      <c r="A406">
        <v>13</v>
      </c>
      <c r="B406" s="11">
        <v>44306</v>
      </c>
      <c r="C406" s="8">
        <f>B406-[1]Blad1!$C$4</f>
        <v>131</v>
      </c>
      <c r="D406" s="5">
        <v>0</v>
      </c>
      <c r="E406" t="s">
        <v>32</v>
      </c>
      <c r="F406">
        <v>8.3333333333333329E-2</v>
      </c>
      <c r="I406" s="5">
        <f>F406*1.98*[1]Blad1!$C$6/[1]Blad1!$C$5/44</f>
        <v>0.45031945763818426</v>
      </c>
      <c r="J406" s="5">
        <v>1</v>
      </c>
      <c r="K406" s="5">
        <v>1</v>
      </c>
      <c r="L406" s="5">
        <v>0</v>
      </c>
      <c r="M406" s="5" t="s">
        <v>33</v>
      </c>
      <c r="N406" s="5">
        <f>B406-[1]a!$S$8</f>
        <v>130</v>
      </c>
      <c r="O406">
        <f t="shared" si="6"/>
        <v>0.45031945763818426</v>
      </c>
    </row>
    <row r="407" spans="1:15" x14ac:dyDescent="0.3">
      <c r="A407">
        <v>14</v>
      </c>
      <c r="B407" s="11">
        <v>44306</v>
      </c>
      <c r="C407" s="8">
        <f>B407-[1]Blad1!$C$4</f>
        <v>131</v>
      </c>
      <c r="D407" s="5">
        <v>0</v>
      </c>
      <c r="E407" t="s">
        <v>34</v>
      </c>
      <c r="F407">
        <v>0.27500000000000002</v>
      </c>
      <c r="I407" s="5">
        <f>F407*1.98*[1]Blad1!$C$6/[1]Blad1!$C$5/44</f>
        <v>1.4860542102060081</v>
      </c>
      <c r="J407" s="5">
        <v>1</v>
      </c>
      <c r="K407" s="5">
        <v>1</v>
      </c>
      <c r="L407" s="5">
        <v>1</v>
      </c>
      <c r="M407" s="5" t="s">
        <v>16</v>
      </c>
      <c r="N407" s="5">
        <f>B407-[1]a!$S$8</f>
        <v>130</v>
      </c>
      <c r="O407">
        <f t="shared" si="6"/>
        <v>1.4860542102060081</v>
      </c>
    </row>
    <row r="408" spans="1:15" x14ac:dyDescent="0.3">
      <c r="A408">
        <v>15</v>
      </c>
      <c r="B408" s="11">
        <v>44306</v>
      </c>
      <c r="C408" s="8">
        <f>B408-[1]Blad1!$C$4</f>
        <v>131</v>
      </c>
      <c r="D408" s="5">
        <v>0</v>
      </c>
      <c r="E408" t="s">
        <v>35</v>
      </c>
      <c r="F408">
        <v>0.22500000000000001</v>
      </c>
      <c r="I408" s="5">
        <f>F408*1.98*[1]Blad1!$C$6/[1]Blad1!$C$5/44</f>
        <v>1.2158625356230977</v>
      </c>
      <c r="J408" s="5">
        <v>1</v>
      </c>
      <c r="K408" s="5">
        <v>1</v>
      </c>
      <c r="L408" s="5">
        <v>1</v>
      </c>
      <c r="M408" s="5" t="s">
        <v>31</v>
      </c>
      <c r="N408" s="5">
        <f>B408-[1]a!$S$8</f>
        <v>130</v>
      </c>
      <c r="O408">
        <f t="shared" si="6"/>
        <v>1.2158625356230977</v>
      </c>
    </row>
    <row r="409" spans="1:15" x14ac:dyDescent="0.3">
      <c r="A409">
        <v>16</v>
      </c>
      <c r="B409" s="11">
        <v>44306</v>
      </c>
      <c r="C409" s="8">
        <f>B409-[1]Blad1!$C$4</f>
        <v>131</v>
      </c>
      <c r="D409" s="5">
        <v>0</v>
      </c>
      <c r="E409" t="s">
        <v>36</v>
      </c>
      <c r="F409">
        <v>0.22500000000000001</v>
      </c>
      <c r="I409" s="5">
        <f>F409*1.98*[1]Blad1!$C$6/[1]Blad1!$C$5/44</f>
        <v>1.2158625356230977</v>
      </c>
      <c r="J409" s="5">
        <v>1</v>
      </c>
      <c r="K409" s="5">
        <v>0</v>
      </c>
      <c r="L409" s="5">
        <v>0</v>
      </c>
      <c r="M409" s="5" t="s">
        <v>31</v>
      </c>
      <c r="N409" s="5">
        <f>B409-[1]a!$S$8</f>
        <v>130</v>
      </c>
      <c r="O409">
        <f t="shared" si="6"/>
        <v>1.2158625356230977</v>
      </c>
    </row>
    <row r="410" spans="1:15" x14ac:dyDescent="0.3">
      <c r="A410">
        <v>17</v>
      </c>
      <c r="B410" s="11">
        <v>44306</v>
      </c>
      <c r="C410" s="8">
        <f>B410-[1]Blad1!$C$4</f>
        <v>131</v>
      </c>
      <c r="D410" s="5">
        <v>0</v>
      </c>
      <c r="E410" t="s">
        <v>48</v>
      </c>
      <c r="F410">
        <v>0.13333333333333333</v>
      </c>
      <c r="I410" s="5">
        <f>F410*1.98*[1]Blad1!$C$6/[1]Blad1!$C$5/44</f>
        <v>0.72051113222109497</v>
      </c>
      <c r="J410" s="5">
        <v>1</v>
      </c>
      <c r="K410" s="5">
        <v>1</v>
      </c>
      <c r="L410" s="5">
        <v>0</v>
      </c>
      <c r="M410" s="5" t="s">
        <v>25</v>
      </c>
      <c r="N410" s="5">
        <f>B410-[1]a!$S$8</f>
        <v>130</v>
      </c>
      <c r="O410">
        <f t="shared" si="6"/>
        <v>0.72051113222109497</v>
      </c>
    </row>
    <row r="411" spans="1:15" x14ac:dyDescent="0.3">
      <c r="A411">
        <v>18</v>
      </c>
      <c r="B411" s="11">
        <v>44306</v>
      </c>
      <c r="C411" s="8">
        <f>B411-[1]Blad1!$C$4</f>
        <v>131</v>
      </c>
      <c r="D411" s="5">
        <v>0</v>
      </c>
      <c r="E411" t="s">
        <v>47</v>
      </c>
      <c r="F411">
        <v>0.29166666666666669</v>
      </c>
      <c r="I411" s="5">
        <f>F411*1.98*[1]Blad1!$C$6/[1]Blad1!$C$5/44</f>
        <v>1.576118101733645</v>
      </c>
      <c r="J411" s="5">
        <v>1</v>
      </c>
      <c r="K411" s="5">
        <v>1</v>
      </c>
      <c r="L411" s="5">
        <v>1</v>
      </c>
      <c r="M411" s="5" t="s">
        <v>16</v>
      </c>
      <c r="N411" s="5">
        <f>B411-[1]a!$S$8</f>
        <v>130</v>
      </c>
      <c r="O411">
        <f t="shared" si="6"/>
        <v>1.576118101733645</v>
      </c>
    </row>
    <row r="412" spans="1:15" x14ac:dyDescent="0.3">
      <c r="A412">
        <v>19</v>
      </c>
      <c r="B412" s="11">
        <v>44306</v>
      </c>
      <c r="C412" s="8">
        <f>B412-[1]Blad1!$C$4</f>
        <v>131</v>
      </c>
      <c r="D412" s="5">
        <v>0</v>
      </c>
      <c r="E412" t="s">
        <v>46</v>
      </c>
      <c r="F412">
        <v>0.17499999999999999</v>
      </c>
      <c r="I412" s="5">
        <f>F412*1.98*[1]Blad1!$C$6/[1]Blad1!$C$5/44</f>
        <v>0.94567086104018694</v>
      </c>
      <c r="J412" s="5">
        <v>1</v>
      </c>
      <c r="K412" s="5">
        <v>1</v>
      </c>
      <c r="L412" s="5">
        <v>0</v>
      </c>
      <c r="M412" s="5" t="s">
        <v>31</v>
      </c>
      <c r="N412" s="5">
        <f>B412-[1]a!$S$8</f>
        <v>130</v>
      </c>
      <c r="O412">
        <f t="shared" si="6"/>
        <v>0.94567086104018694</v>
      </c>
    </row>
    <row r="413" spans="1:15" x14ac:dyDescent="0.3">
      <c r="A413">
        <v>20</v>
      </c>
      <c r="B413" s="11">
        <v>44306</v>
      </c>
      <c r="C413" s="8">
        <f>B413-[1]Blad1!$C$4</f>
        <v>131</v>
      </c>
      <c r="D413" s="5">
        <v>0</v>
      </c>
      <c r="E413" t="s">
        <v>45</v>
      </c>
      <c r="F413">
        <v>0.28333333333333333</v>
      </c>
      <c r="I413" s="5">
        <f>F413*1.98*[1]Blad1!$C$6/[1]Blad1!$C$5/44</f>
        <v>1.5310861559698266</v>
      </c>
      <c r="J413" s="5">
        <v>1</v>
      </c>
      <c r="K413" s="5">
        <v>0</v>
      </c>
      <c r="L413" s="5">
        <v>0</v>
      </c>
      <c r="M413" s="5" t="s">
        <v>16</v>
      </c>
      <c r="N413" s="5">
        <f>B413-[1]a!$S$8</f>
        <v>130</v>
      </c>
      <c r="O413">
        <f t="shared" si="6"/>
        <v>1.5310861559698266</v>
      </c>
    </row>
    <row r="414" spans="1:15" x14ac:dyDescent="0.3">
      <c r="A414">
        <v>21</v>
      </c>
      <c r="B414" s="11">
        <v>44306</v>
      </c>
      <c r="C414" s="8">
        <f>B414-[1]Blad1!$C$4</f>
        <v>131</v>
      </c>
      <c r="D414" s="5">
        <v>0</v>
      </c>
      <c r="E414" t="s">
        <v>44</v>
      </c>
      <c r="F414">
        <v>8.3333333333333329E-2</v>
      </c>
      <c r="I414" s="5">
        <f>F414*1.98*[1]Blad1!$C$6/[1]Blad1!$C$5/44</f>
        <v>0.45031945763818426</v>
      </c>
      <c r="J414" s="5">
        <v>1</v>
      </c>
      <c r="K414" s="5">
        <v>0</v>
      </c>
      <c r="L414" s="5">
        <v>1</v>
      </c>
      <c r="M414" s="5" t="s">
        <v>25</v>
      </c>
      <c r="N414" s="5">
        <f>B414-[1]a!$S$8</f>
        <v>130</v>
      </c>
      <c r="O414">
        <f t="shared" si="6"/>
        <v>0.45031945763818426</v>
      </c>
    </row>
    <row r="415" spans="1:15" x14ac:dyDescent="0.3">
      <c r="A415">
        <v>22</v>
      </c>
      <c r="B415" s="11">
        <v>44306</v>
      </c>
      <c r="C415" s="8">
        <f>B415-[1]Blad1!$C$4</f>
        <v>131</v>
      </c>
      <c r="D415" s="5">
        <v>0</v>
      </c>
      <c r="E415" t="s">
        <v>43</v>
      </c>
      <c r="F415">
        <v>0.125</v>
      </c>
      <c r="I415" s="5">
        <f>F415*1.98*[1]Blad1!$C$6/[1]Blad1!$C$5/44</f>
        <v>0.67547918645727656</v>
      </c>
      <c r="J415" s="5">
        <v>0</v>
      </c>
      <c r="K415" s="5">
        <v>1</v>
      </c>
      <c r="L415" s="5">
        <v>1</v>
      </c>
      <c r="M415" s="5" t="s">
        <v>21</v>
      </c>
      <c r="N415" s="5">
        <f>B415-[1]a!$S$8</f>
        <v>130</v>
      </c>
      <c r="O415">
        <f t="shared" si="6"/>
        <v>0.67547918645727656</v>
      </c>
    </row>
    <row r="416" spans="1:15" x14ac:dyDescent="0.3">
      <c r="A416">
        <v>23</v>
      </c>
      <c r="B416" s="11">
        <v>44306</v>
      </c>
      <c r="C416" s="8">
        <f>B416-[1]Blad1!$C$4</f>
        <v>131</v>
      </c>
      <c r="D416" s="5">
        <v>0</v>
      </c>
      <c r="E416" t="s">
        <v>42</v>
      </c>
      <c r="F416">
        <v>0.13333333333333333</v>
      </c>
      <c r="I416" s="5">
        <f>F416*1.98*[1]Blad1!$C$6/[1]Blad1!$C$5/44</f>
        <v>0.72051113222109497</v>
      </c>
      <c r="J416" s="5">
        <v>0</v>
      </c>
      <c r="K416" s="5">
        <v>1</v>
      </c>
      <c r="L416" s="5">
        <v>1</v>
      </c>
      <c r="M416" s="5" t="s">
        <v>33</v>
      </c>
      <c r="N416" s="5">
        <f>B416-[1]a!$S$8</f>
        <v>130</v>
      </c>
      <c r="O416">
        <f t="shared" si="6"/>
        <v>0.72051113222109497</v>
      </c>
    </row>
    <row r="417" spans="1:15" x14ac:dyDescent="0.3">
      <c r="A417">
        <v>24</v>
      </c>
      <c r="B417" s="11">
        <v>44306</v>
      </c>
      <c r="C417" s="8">
        <f>B417-[1]Blad1!$C$4</f>
        <v>131</v>
      </c>
      <c r="D417" s="5">
        <v>0</v>
      </c>
      <c r="E417" t="s">
        <v>41</v>
      </c>
      <c r="F417">
        <v>0.31666666666666665</v>
      </c>
      <c r="I417" s="5">
        <f>F417*1.98*[1]Blad1!$C$6/[1]Blad1!$C$5/44</f>
        <v>1.7112139390251004</v>
      </c>
      <c r="J417" s="5">
        <v>0</v>
      </c>
      <c r="K417" s="5">
        <v>1</v>
      </c>
      <c r="L417" s="5">
        <v>1</v>
      </c>
      <c r="M417" s="5" t="s">
        <v>33</v>
      </c>
      <c r="N417" s="5">
        <f>B417-[1]a!$S$8</f>
        <v>130</v>
      </c>
      <c r="O417">
        <f t="shared" si="6"/>
        <v>1.7112139390251004</v>
      </c>
    </row>
    <row r="418" spans="1:15" x14ac:dyDescent="0.3">
      <c r="A418">
        <v>25</v>
      </c>
      <c r="B418" s="11">
        <v>44306</v>
      </c>
      <c r="C418" s="8">
        <f>B418-[1]Blad1!$C$4</f>
        <v>131</v>
      </c>
      <c r="D418" s="5">
        <v>0</v>
      </c>
      <c r="E418" t="s">
        <v>40</v>
      </c>
      <c r="F418">
        <v>0.19166666666666668</v>
      </c>
      <c r="I418" s="5">
        <f>F418*1.98*[1]Blad1!$C$6/[1]Blad1!$C$5/44</f>
        <v>1.035734752567824</v>
      </c>
      <c r="J418" s="5">
        <v>0</v>
      </c>
      <c r="K418" s="5">
        <v>0</v>
      </c>
      <c r="L418" s="5">
        <v>0</v>
      </c>
      <c r="M418" s="5" t="s">
        <v>33</v>
      </c>
      <c r="N418" s="5">
        <f>B418-[1]a!$S$8</f>
        <v>130</v>
      </c>
      <c r="O418">
        <f t="shared" si="6"/>
        <v>1.035734752567824</v>
      </c>
    </row>
    <row r="419" spans="1:15" x14ac:dyDescent="0.3">
      <c r="A419">
        <v>26</v>
      </c>
      <c r="B419" s="11">
        <v>44306</v>
      </c>
      <c r="C419" s="8">
        <f>B419-[1]Blad1!$C$4</f>
        <v>131</v>
      </c>
      <c r="D419" s="5">
        <v>0</v>
      </c>
      <c r="E419" t="s">
        <v>39</v>
      </c>
      <c r="F419">
        <v>0.2</v>
      </c>
      <c r="I419" s="5">
        <f>F419*1.98*[1]Blad1!$C$6/[1]Blad1!$C$5/44</f>
        <v>1.0807666983316424</v>
      </c>
      <c r="J419" s="5">
        <v>1</v>
      </c>
      <c r="K419" s="5">
        <v>1</v>
      </c>
      <c r="L419" s="5">
        <v>1</v>
      </c>
      <c r="M419" s="5" t="s">
        <v>18</v>
      </c>
      <c r="N419" s="5">
        <f>B419-[1]a!$S$8</f>
        <v>130</v>
      </c>
      <c r="O419">
        <f t="shared" si="6"/>
        <v>1.0807666983316424</v>
      </c>
    </row>
    <row r="420" spans="1:15" x14ac:dyDescent="0.3">
      <c r="A420">
        <v>27</v>
      </c>
      <c r="B420" s="11">
        <v>44306</v>
      </c>
      <c r="C420" s="8">
        <f>B420-[1]Blad1!$C$4</f>
        <v>131</v>
      </c>
      <c r="D420" s="5">
        <v>0</v>
      </c>
      <c r="E420" t="s">
        <v>38</v>
      </c>
      <c r="F420">
        <v>0.51666666666666672</v>
      </c>
      <c r="I420" s="5">
        <f>F420*1.98*[1]Blad1!$C$6/[1]Blad1!$C$5/44</f>
        <v>2.7919806373567431</v>
      </c>
      <c r="J420" s="5">
        <v>1</v>
      </c>
      <c r="K420" s="5">
        <v>0</v>
      </c>
      <c r="L420" s="5">
        <v>1</v>
      </c>
      <c r="M420" s="5" t="s">
        <v>31</v>
      </c>
      <c r="N420" s="5">
        <f>B420-[1]a!$S$8</f>
        <v>130</v>
      </c>
      <c r="O420">
        <f t="shared" si="6"/>
        <v>2.7919806373567431</v>
      </c>
    </row>
    <row r="421" spans="1:15" x14ac:dyDescent="0.3">
      <c r="A421">
        <v>28</v>
      </c>
      <c r="B421" s="11">
        <v>44306</v>
      </c>
      <c r="C421" s="8">
        <f>B421-[1]Blad1!$C$4</f>
        <v>131</v>
      </c>
      <c r="D421" s="5">
        <v>0</v>
      </c>
      <c r="E421" t="s">
        <v>37</v>
      </c>
      <c r="F421">
        <v>0.23333333333333334</v>
      </c>
      <c r="I421" s="5">
        <f>F421*1.98*[1]Blad1!$C$6/[1]Blad1!$C$5/44</f>
        <v>1.2608944813869163</v>
      </c>
      <c r="J421" s="5">
        <v>1</v>
      </c>
      <c r="K421" s="5">
        <v>0</v>
      </c>
      <c r="L421" s="5">
        <v>1</v>
      </c>
      <c r="M421" s="5" t="s">
        <v>21</v>
      </c>
      <c r="N421" s="5">
        <f>B421-[1]a!$S$8</f>
        <v>130</v>
      </c>
      <c r="O421">
        <f t="shared" si="6"/>
        <v>1.2608944813869163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5611E-B784-49A2-836A-C31C25D638DB}">
  <dimension ref="A1:P421"/>
  <sheetViews>
    <sheetView workbookViewId="0">
      <selection sqref="A1:P421"/>
    </sheetView>
  </sheetViews>
  <sheetFormatPr defaultRowHeight="14.4" x14ac:dyDescent="0.3"/>
  <sheetData>
    <row r="1" spans="1:16" ht="15" thickBot="1" x14ac:dyDescent="0.35">
      <c r="A1" s="3" t="s">
        <v>2</v>
      </c>
      <c r="B1" s="1" t="s">
        <v>4</v>
      </c>
      <c r="C1" s="4" t="s">
        <v>8</v>
      </c>
      <c r="D1" s="15" t="s">
        <v>49</v>
      </c>
      <c r="E1" s="6" t="s">
        <v>50</v>
      </c>
      <c r="F1" t="s">
        <v>51</v>
      </c>
      <c r="G1" t="s">
        <v>52</v>
      </c>
      <c r="H1" t="s">
        <v>53</v>
      </c>
      <c r="I1" t="s">
        <v>54</v>
      </c>
      <c r="J1" t="s">
        <v>55</v>
      </c>
      <c r="K1" s="15" t="s">
        <v>56</v>
      </c>
      <c r="L1" t="s">
        <v>57</v>
      </c>
      <c r="M1" t="s">
        <v>58</v>
      </c>
      <c r="N1" t="s">
        <v>9</v>
      </c>
      <c r="O1" t="s">
        <v>59</v>
      </c>
      <c r="P1" t="s">
        <v>60</v>
      </c>
    </row>
    <row r="2" spans="1:16" x14ac:dyDescent="0.3">
      <c r="A2" s="8">
        <v>6</v>
      </c>
      <c r="B2" s="5" t="s">
        <v>48</v>
      </c>
      <c r="C2" s="5">
        <v>-3.7826834441607497E-2</v>
      </c>
      <c r="D2" s="5">
        <f>C2</f>
        <v>-3.7826834441607497E-2</v>
      </c>
      <c r="E2">
        <f>K2*(A2)*(24*3600)</f>
        <v>-18222.905552087861</v>
      </c>
      <c r="F2">
        <f>E2</f>
        <v>-18222.905552087861</v>
      </c>
      <c r="G2">
        <f>F2*44/10^(6)</f>
        <v>-0.8018078442918658</v>
      </c>
      <c r="H2">
        <f>G2*10000/1000/1000</f>
        <v>-8.018078442918658E-3</v>
      </c>
      <c r="I2" t="s">
        <v>25</v>
      </c>
      <c r="K2" s="15">
        <f t="shared" ref="K2:K65" si="0">D2/$M$2</f>
        <v>-3.5152209784120099E-2</v>
      </c>
      <c r="L2">
        <v>-3.5152209784120099E-2</v>
      </c>
      <c r="M2">
        <f>C2/L2</f>
        <v>1.076086956521739</v>
      </c>
      <c r="N2">
        <v>1</v>
      </c>
      <c r="O2">
        <v>0</v>
      </c>
      <c r="P2">
        <v>0</v>
      </c>
    </row>
    <row r="3" spans="1:16" x14ac:dyDescent="0.3">
      <c r="A3" s="8">
        <v>41</v>
      </c>
      <c r="B3" s="5" t="s">
        <v>48</v>
      </c>
      <c r="C3" s="5">
        <v>0.23290522349046899</v>
      </c>
      <c r="D3" s="5">
        <f>AVERAGE(C2:C3)</f>
        <v>9.7539194524430745E-2</v>
      </c>
      <c r="E3">
        <f t="shared" ref="E3:E16" si="1">K3*(A3-A2)*(24*3600)</f>
        <v>274102.87101265485</v>
      </c>
      <c r="F3">
        <f>E3+F2</f>
        <v>255879.96546056698</v>
      </c>
      <c r="G3">
        <f>F3*44/10^(6)</f>
        <v>11.258718480264946</v>
      </c>
      <c r="H3">
        <f>G3*10000/1000/1000</f>
        <v>0.11258718480264945</v>
      </c>
      <c r="I3" t="s">
        <v>25</v>
      </c>
      <c r="K3" s="15">
        <f t="shared" si="0"/>
        <v>9.0642483800481108E-2</v>
      </c>
      <c r="N3">
        <f t="shared" ref="N3:P18" si="2">N2</f>
        <v>1</v>
      </c>
      <c r="O3">
        <f t="shared" si="2"/>
        <v>0</v>
      </c>
      <c r="P3">
        <f t="shared" si="2"/>
        <v>0</v>
      </c>
    </row>
    <row r="4" spans="1:16" x14ac:dyDescent="0.3">
      <c r="A4" s="8">
        <v>49</v>
      </c>
      <c r="B4" s="5" t="s">
        <v>48</v>
      </c>
      <c r="C4" s="5">
        <v>0.804630806907908</v>
      </c>
      <c r="D4" s="5">
        <f>AVERAGE(C3:C4)</f>
        <v>0.51876801519918847</v>
      </c>
      <c r="E4">
        <f t="shared" si="1"/>
        <v>333218.84438103513</v>
      </c>
      <c r="F4">
        <f>E4+F3</f>
        <v>589098.80984160211</v>
      </c>
      <c r="G4">
        <f>F4*44/10^(6)</f>
        <v>25.920347633030492</v>
      </c>
      <c r="H4">
        <f>G4*10000/1000/1000</f>
        <v>0.25920347633030488</v>
      </c>
      <c r="I4" t="s">
        <v>25</v>
      </c>
      <c r="K4" s="15">
        <f t="shared" si="0"/>
        <v>0.48208744846793278</v>
      </c>
      <c r="N4">
        <f t="shared" si="2"/>
        <v>1</v>
      </c>
      <c r="O4">
        <f t="shared" si="2"/>
        <v>0</v>
      </c>
      <c r="P4">
        <f t="shared" si="2"/>
        <v>0</v>
      </c>
    </row>
    <row r="5" spans="1:16" x14ac:dyDescent="0.3">
      <c r="A5" s="8">
        <v>56</v>
      </c>
      <c r="B5" s="5" t="s">
        <v>48</v>
      </c>
      <c r="C5" s="5">
        <v>0.72051113222109509</v>
      </c>
      <c r="D5" s="5">
        <f t="shared" ref="D5:D15" si="3">AVERAGE(C4:C5)</f>
        <v>0.76257096956450154</v>
      </c>
      <c r="E5">
        <f t="shared" si="1"/>
        <v>428592.61474868865</v>
      </c>
      <c r="F5">
        <f t="shared" ref="F5:F15" si="4">E5+F4</f>
        <v>1017691.4245902908</v>
      </c>
      <c r="G5">
        <f t="shared" ref="G5:G68" si="5">F5*44/10^(6)</f>
        <v>44.778422681972792</v>
      </c>
      <c r="H5">
        <f t="shared" ref="H5:H68" si="6">G5*10000/1000/1000</f>
        <v>0.4477842268197279</v>
      </c>
      <c r="I5" t="s">
        <v>25</v>
      </c>
      <c r="K5" s="15">
        <f t="shared" si="0"/>
        <v>0.70865181010034495</v>
      </c>
      <c r="N5">
        <f t="shared" si="2"/>
        <v>1</v>
      </c>
      <c r="O5">
        <f t="shared" si="2"/>
        <v>0</v>
      </c>
      <c r="P5">
        <f t="shared" si="2"/>
        <v>0</v>
      </c>
    </row>
    <row r="6" spans="1:16" x14ac:dyDescent="0.3">
      <c r="A6" s="8">
        <v>61</v>
      </c>
      <c r="B6" s="5" t="s">
        <v>48</v>
      </c>
      <c r="C6" s="5">
        <v>0.72051113222109509</v>
      </c>
      <c r="D6" s="5">
        <f t="shared" si="3"/>
        <v>0.72051113222109509</v>
      </c>
      <c r="E6">
        <f t="shared" si="1"/>
        <v>289252.46908075968</v>
      </c>
      <c r="F6">
        <f t="shared" si="4"/>
        <v>1306943.8936710504</v>
      </c>
      <c r="G6">
        <f t="shared" si="5"/>
        <v>57.50553132152622</v>
      </c>
      <c r="H6">
        <f t="shared" si="6"/>
        <v>0.57505531321526226</v>
      </c>
      <c r="I6" t="s">
        <v>25</v>
      </c>
      <c r="K6" s="15">
        <f t="shared" si="0"/>
        <v>0.66956590064990662</v>
      </c>
      <c r="N6">
        <f t="shared" si="2"/>
        <v>1</v>
      </c>
      <c r="O6">
        <f t="shared" si="2"/>
        <v>0</v>
      </c>
      <c r="P6">
        <f t="shared" si="2"/>
        <v>0</v>
      </c>
    </row>
    <row r="7" spans="1:16" x14ac:dyDescent="0.3">
      <c r="A7" s="8">
        <v>69</v>
      </c>
      <c r="B7" s="5" t="s">
        <v>48</v>
      </c>
      <c r="C7" s="5">
        <v>0.45031945763818437</v>
      </c>
      <c r="D7" s="5">
        <f t="shared" si="3"/>
        <v>0.58541529492963973</v>
      </c>
      <c r="E7">
        <f t="shared" si="1"/>
        <v>376028.20980498748</v>
      </c>
      <c r="F7">
        <f t="shared" si="4"/>
        <v>1682972.103476038</v>
      </c>
      <c r="G7">
        <f t="shared" si="5"/>
        <v>74.050772552945674</v>
      </c>
      <c r="H7">
        <f t="shared" si="6"/>
        <v>0.74050772552945676</v>
      </c>
      <c r="I7" t="s">
        <v>25</v>
      </c>
      <c r="K7" s="15">
        <f t="shared" si="0"/>
        <v>0.54402229427804905</v>
      </c>
      <c r="N7">
        <f t="shared" si="2"/>
        <v>1</v>
      </c>
      <c r="O7">
        <f t="shared" si="2"/>
        <v>0</v>
      </c>
      <c r="P7">
        <f t="shared" si="2"/>
        <v>0</v>
      </c>
    </row>
    <row r="8" spans="1:16" x14ac:dyDescent="0.3">
      <c r="A8" s="8">
        <v>75</v>
      </c>
      <c r="B8" s="5" t="s">
        <v>48</v>
      </c>
      <c r="C8" s="5">
        <v>0.40528751187436601</v>
      </c>
      <c r="D8" s="5">
        <f t="shared" si="3"/>
        <v>0.42780348475627517</v>
      </c>
      <c r="E8">
        <f t="shared" si="1"/>
        <v>206092.38422004119</v>
      </c>
      <c r="F8">
        <f t="shared" si="4"/>
        <v>1889064.4876960791</v>
      </c>
      <c r="G8">
        <f t="shared" si="5"/>
        <v>83.118837458627482</v>
      </c>
      <c r="H8">
        <f t="shared" si="6"/>
        <v>0.83118837458627493</v>
      </c>
      <c r="I8" t="s">
        <v>25</v>
      </c>
      <c r="K8" s="15">
        <f t="shared" si="0"/>
        <v>0.39755475351088199</v>
      </c>
      <c r="N8">
        <f t="shared" si="2"/>
        <v>1</v>
      </c>
      <c r="O8">
        <f t="shared" si="2"/>
        <v>0</v>
      </c>
      <c r="P8">
        <f t="shared" si="2"/>
        <v>0</v>
      </c>
    </row>
    <row r="9" spans="1:16" x14ac:dyDescent="0.3">
      <c r="A9" s="8">
        <v>82</v>
      </c>
      <c r="B9" s="5" t="s">
        <v>48</v>
      </c>
      <c r="C9" s="5">
        <v>0.18012778305527377</v>
      </c>
      <c r="D9" s="5">
        <f t="shared" si="3"/>
        <v>0.29270764746481992</v>
      </c>
      <c r="E9">
        <f t="shared" si="1"/>
        <v>164512.34178968208</v>
      </c>
      <c r="F9">
        <f t="shared" si="4"/>
        <v>2053576.8294857612</v>
      </c>
      <c r="G9">
        <f t="shared" si="5"/>
        <v>90.357380497373498</v>
      </c>
      <c r="H9">
        <f t="shared" si="6"/>
        <v>0.90357380497373507</v>
      </c>
      <c r="I9" t="s">
        <v>25</v>
      </c>
      <c r="K9" s="15">
        <f t="shared" si="0"/>
        <v>0.27201114713902458</v>
      </c>
      <c r="N9">
        <f t="shared" si="2"/>
        <v>1</v>
      </c>
      <c r="O9">
        <f t="shared" si="2"/>
        <v>0</v>
      </c>
      <c r="P9">
        <f t="shared" si="2"/>
        <v>0</v>
      </c>
    </row>
    <row r="10" spans="1:16" x14ac:dyDescent="0.3">
      <c r="A10" s="8">
        <v>92</v>
      </c>
      <c r="B10" s="5" t="s">
        <v>48</v>
      </c>
      <c r="C10" s="5">
        <v>0.67547918645727667</v>
      </c>
      <c r="D10" s="5">
        <f t="shared" si="3"/>
        <v>0.42780348475627522</v>
      </c>
      <c r="E10">
        <f t="shared" si="1"/>
        <v>343487.30703340209</v>
      </c>
      <c r="F10">
        <f t="shared" si="4"/>
        <v>2397064.1365191634</v>
      </c>
      <c r="G10">
        <f t="shared" si="5"/>
        <v>105.47082200684319</v>
      </c>
      <c r="H10">
        <f t="shared" si="6"/>
        <v>1.0547082200684319</v>
      </c>
      <c r="I10" t="s">
        <v>25</v>
      </c>
      <c r="K10" s="15">
        <f t="shared" si="0"/>
        <v>0.39755475351088204</v>
      </c>
      <c r="N10">
        <f t="shared" si="2"/>
        <v>1</v>
      </c>
      <c r="O10">
        <f t="shared" si="2"/>
        <v>0</v>
      </c>
      <c r="P10">
        <f t="shared" si="2"/>
        <v>0</v>
      </c>
    </row>
    <row r="11" spans="1:16" x14ac:dyDescent="0.3">
      <c r="A11" s="8">
        <v>95</v>
      </c>
      <c r="B11" s="5" t="s">
        <v>48</v>
      </c>
      <c r="C11" s="5">
        <v>0.49535140340200284</v>
      </c>
      <c r="D11" s="5">
        <f t="shared" si="3"/>
        <v>0.58541529492963973</v>
      </c>
      <c r="E11">
        <f t="shared" si="1"/>
        <v>141010.57867687033</v>
      </c>
      <c r="F11">
        <f t="shared" si="4"/>
        <v>2538074.7151960339</v>
      </c>
      <c r="G11">
        <f t="shared" si="5"/>
        <v>111.67528746862548</v>
      </c>
      <c r="H11">
        <f t="shared" si="6"/>
        <v>1.1167528746862549</v>
      </c>
      <c r="I11" t="s">
        <v>25</v>
      </c>
      <c r="K11" s="15">
        <f t="shared" si="0"/>
        <v>0.54402229427804905</v>
      </c>
      <c r="N11">
        <f t="shared" si="2"/>
        <v>1</v>
      </c>
      <c r="O11">
        <f t="shared" si="2"/>
        <v>0</v>
      </c>
      <c r="P11">
        <f t="shared" si="2"/>
        <v>0</v>
      </c>
    </row>
    <row r="12" spans="1:16" x14ac:dyDescent="0.3">
      <c r="A12" s="8">
        <v>103</v>
      </c>
      <c r="B12" s="5" t="s">
        <v>48</v>
      </c>
      <c r="C12" s="5">
        <v>9.0063891527636886E-2</v>
      </c>
      <c r="D12" s="5">
        <f t="shared" si="3"/>
        <v>0.29270764746481986</v>
      </c>
      <c r="E12">
        <f t="shared" si="1"/>
        <v>188014.10490249374</v>
      </c>
      <c r="F12">
        <f t="shared" si="4"/>
        <v>2726088.8200985277</v>
      </c>
      <c r="G12">
        <f t="shared" si="5"/>
        <v>119.94790808433522</v>
      </c>
      <c r="H12">
        <f t="shared" si="6"/>
        <v>1.1994790808433522</v>
      </c>
      <c r="I12" t="s">
        <v>25</v>
      </c>
      <c r="K12" s="15">
        <f t="shared" si="0"/>
        <v>0.27201114713902452</v>
      </c>
      <c r="N12">
        <f t="shared" si="2"/>
        <v>1</v>
      </c>
      <c r="O12">
        <f t="shared" si="2"/>
        <v>0</v>
      </c>
      <c r="P12">
        <f t="shared" si="2"/>
        <v>0</v>
      </c>
    </row>
    <row r="13" spans="1:16" x14ac:dyDescent="0.3">
      <c r="A13" s="8">
        <v>113</v>
      </c>
      <c r="B13" s="5" t="s">
        <v>48</v>
      </c>
      <c r="C13" s="5">
        <v>0.54038334916582142</v>
      </c>
      <c r="D13" s="5">
        <f t="shared" si="3"/>
        <v>0.31522362034672913</v>
      </c>
      <c r="E13">
        <f t="shared" si="1"/>
        <v>253095.91044566472</v>
      </c>
      <c r="F13">
        <f>E13+F12</f>
        <v>2979184.7305441923</v>
      </c>
      <c r="G13">
        <f t="shared" si="5"/>
        <v>131.08412814394447</v>
      </c>
      <c r="H13">
        <f t="shared" si="6"/>
        <v>1.3108412814394448</v>
      </c>
      <c r="I13" t="s">
        <v>25</v>
      </c>
      <c r="K13" s="15">
        <f t="shared" si="0"/>
        <v>0.29293508153433417</v>
      </c>
      <c r="N13">
        <f t="shared" si="2"/>
        <v>1</v>
      </c>
      <c r="O13">
        <f t="shared" si="2"/>
        <v>0</v>
      </c>
      <c r="P13">
        <f t="shared" si="2"/>
        <v>0</v>
      </c>
    </row>
    <row r="14" spans="1:16" x14ac:dyDescent="0.3">
      <c r="A14" s="8">
        <v>119</v>
      </c>
      <c r="B14" s="5" t="s">
        <v>48</v>
      </c>
      <c r="C14" s="5">
        <v>0.49535140340200284</v>
      </c>
      <c r="D14" s="5">
        <f t="shared" si="3"/>
        <v>0.51786737628391211</v>
      </c>
      <c r="E14">
        <f t="shared" si="1"/>
        <v>249480.25458215518</v>
      </c>
      <c r="F14">
        <f t="shared" si="4"/>
        <v>3228664.9851263473</v>
      </c>
      <c r="G14">
        <f t="shared" si="5"/>
        <v>142.06125934555928</v>
      </c>
      <c r="H14">
        <f t="shared" si="6"/>
        <v>1.4206125934555929</v>
      </c>
      <c r="I14" t="s">
        <v>25</v>
      </c>
      <c r="K14" s="15">
        <f t="shared" si="0"/>
        <v>0.48125049109212037</v>
      </c>
      <c r="N14">
        <f t="shared" si="2"/>
        <v>1</v>
      </c>
      <c r="O14">
        <f t="shared" si="2"/>
        <v>0</v>
      </c>
      <c r="P14">
        <f t="shared" si="2"/>
        <v>0</v>
      </c>
    </row>
    <row r="15" spans="1:16" x14ac:dyDescent="0.3">
      <c r="A15" s="8">
        <v>127</v>
      </c>
      <c r="B15" s="5" t="s">
        <v>48</v>
      </c>
      <c r="C15" s="5">
        <v>4.5031945763818443E-2</v>
      </c>
      <c r="D15" s="5">
        <f t="shared" si="3"/>
        <v>0.27019167458291066</v>
      </c>
      <c r="E15">
        <f t="shared" si="1"/>
        <v>173551.4814484558</v>
      </c>
      <c r="F15">
        <f t="shared" si="4"/>
        <v>3402216.466574803</v>
      </c>
      <c r="G15">
        <f t="shared" si="5"/>
        <v>149.69752452929134</v>
      </c>
      <c r="H15">
        <f t="shared" si="6"/>
        <v>1.4969752452929133</v>
      </c>
      <c r="I15" t="s">
        <v>25</v>
      </c>
      <c r="K15" s="15">
        <f t="shared" si="0"/>
        <v>0.25108721274371498</v>
      </c>
      <c r="N15">
        <f t="shared" si="2"/>
        <v>1</v>
      </c>
      <c r="O15">
        <f t="shared" si="2"/>
        <v>0</v>
      </c>
      <c r="P15">
        <f t="shared" si="2"/>
        <v>0</v>
      </c>
    </row>
    <row r="16" spans="1:16" x14ac:dyDescent="0.3">
      <c r="A16" s="8">
        <v>131</v>
      </c>
      <c r="B16" s="5" t="s">
        <v>48</v>
      </c>
      <c r="C16" s="5">
        <v>0.72051113222109509</v>
      </c>
      <c r="D16" s="5">
        <f>AVERAGE(C15:C16)</f>
        <v>0.38277153899245675</v>
      </c>
      <c r="E16">
        <f t="shared" si="1"/>
        <v>122932.29935932285</v>
      </c>
      <c r="F16">
        <f>E16+F15</f>
        <v>3525148.765934126</v>
      </c>
      <c r="G16">
        <f>F16*44/10^(6)</f>
        <v>155.10654570110154</v>
      </c>
      <c r="H16">
        <f t="shared" si="6"/>
        <v>1.5510654570110154</v>
      </c>
      <c r="I16" t="s">
        <v>25</v>
      </c>
      <c r="K16" s="15">
        <f t="shared" si="0"/>
        <v>0.35570688472026285</v>
      </c>
      <c r="N16">
        <f t="shared" si="2"/>
        <v>1</v>
      </c>
      <c r="O16">
        <f t="shared" si="2"/>
        <v>0</v>
      </c>
      <c r="P16">
        <f t="shared" si="2"/>
        <v>0</v>
      </c>
    </row>
    <row r="17" spans="1:16" x14ac:dyDescent="0.3">
      <c r="A17" s="8">
        <v>6</v>
      </c>
      <c r="B17" s="9" t="s">
        <v>27</v>
      </c>
      <c r="C17" s="5">
        <v>0.13509583729145536</v>
      </c>
      <c r="D17" s="5">
        <f>C17</f>
        <v>0.13509583729145536</v>
      </c>
      <c r="E17">
        <f>K17*(A17)*(24*3600)</f>
        <v>65081.805543170936</v>
      </c>
      <c r="F17">
        <f t="shared" ref="F17" si="7">E17</f>
        <v>65081.805543170936</v>
      </c>
      <c r="G17">
        <f t="shared" si="5"/>
        <v>2.8635994438995209</v>
      </c>
      <c r="H17">
        <f t="shared" si="6"/>
        <v>2.8635994438995213E-2</v>
      </c>
      <c r="I17" t="s">
        <v>25</v>
      </c>
      <c r="K17" s="15">
        <f t="shared" si="0"/>
        <v>0.12554360637185752</v>
      </c>
      <c r="N17">
        <f t="shared" si="2"/>
        <v>1</v>
      </c>
      <c r="O17">
        <f t="shared" si="2"/>
        <v>0</v>
      </c>
      <c r="P17">
        <f t="shared" si="2"/>
        <v>0</v>
      </c>
    </row>
    <row r="18" spans="1:16" x14ac:dyDescent="0.3">
      <c r="A18" s="8">
        <v>41</v>
      </c>
      <c r="B18" s="5" t="s">
        <v>27</v>
      </c>
      <c r="C18" s="5">
        <v>0.35016841025945222</v>
      </c>
      <c r="D18" s="5">
        <f>AVERAGE(C17:C18)</f>
        <v>0.24263212377545379</v>
      </c>
      <c r="E18">
        <f t="shared" ref="E18:E31" si="8">K18*(A18-A17)*(24*3600)</f>
        <v>681840.38274062076</v>
      </c>
      <c r="F18">
        <f t="shared" ref="F18:F81" si="9">E18+F17</f>
        <v>746922.18828379165</v>
      </c>
      <c r="G18">
        <f t="shared" si="5"/>
        <v>32.864576284486837</v>
      </c>
      <c r="H18">
        <f t="shared" si="6"/>
        <v>0.32864576284486835</v>
      </c>
      <c r="I18" t="s">
        <v>25</v>
      </c>
      <c r="K18" s="15">
        <f t="shared" si="0"/>
        <v>0.22547631704385607</v>
      </c>
      <c r="N18">
        <f t="shared" si="2"/>
        <v>1</v>
      </c>
      <c r="O18">
        <f t="shared" si="2"/>
        <v>0</v>
      </c>
      <c r="P18">
        <f t="shared" si="2"/>
        <v>0</v>
      </c>
    </row>
    <row r="19" spans="1:16" x14ac:dyDescent="0.3">
      <c r="A19" s="8">
        <v>49</v>
      </c>
      <c r="B19" s="5" t="s">
        <v>27</v>
      </c>
      <c r="C19" s="5">
        <v>1.3012431047912978</v>
      </c>
      <c r="D19" s="5">
        <f>AVERAGE(C18:C19)</f>
        <v>0.82570575752537501</v>
      </c>
      <c r="E19">
        <f t="shared" si="8"/>
        <v>530373.32730648096</v>
      </c>
      <c r="F19">
        <f t="shared" si="9"/>
        <v>1277295.5155902726</v>
      </c>
      <c r="G19">
        <f t="shared" si="5"/>
        <v>56.201002685972</v>
      </c>
      <c r="H19">
        <f t="shared" si="6"/>
        <v>0.56201002685972001</v>
      </c>
      <c r="I19" t="s">
        <v>25</v>
      </c>
      <c r="K19" s="15">
        <f t="shared" si="0"/>
        <v>0.76732252214479302</v>
      </c>
      <c r="N19">
        <f t="shared" ref="N19:P34" si="10">N18</f>
        <v>1</v>
      </c>
      <c r="O19">
        <f t="shared" si="10"/>
        <v>0</v>
      </c>
      <c r="P19">
        <f t="shared" si="10"/>
        <v>0</v>
      </c>
    </row>
    <row r="20" spans="1:16" x14ac:dyDescent="0.3">
      <c r="A20" s="8">
        <v>56</v>
      </c>
      <c r="B20" s="5" t="s">
        <v>27</v>
      </c>
      <c r="C20" s="5">
        <v>1.7112139390251009</v>
      </c>
      <c r="D20" s="5">
        <f t="shared" ref="D20:D30" si="11">AVERAGE(C19:C20)</f>
        <v>1.5062285219081994</v>
      </c>
      <c r="E20">
        <f t="shared" si="8"/>
        <v>846555.20125865936</v>
      </c>
      <c r="F20">
        <f t="shared" si="9"/>
        <v>2123850.7168489322</v>
      </c>
      <c r="G20">
        <f t="shared" si="5"/>
        <v>93.449431541353022</v>
      </c>
      <c r="H20">
        <f t="shared" si="6"/>
        <v>0.93449431541353023</v>
      </c>
      <c r="I20" t="s">
        <v>25</v>
      </c>
      <c r="K20" s="15">
        <f t="shared" si="0"/>
        <v>1.3997275153086299</v>
      </c>
      <c r="N20">
        <f t="shared" si="10"/>
        <v>1</v>
      </c>
      <c r="O20">
        <f t="shared" si="10"/>
        <v>0</v>
      </c>
      <c r="P20">
        <f t="shared" si="10"/>
        <v>0</v>
      </c>
    </row>
    <row r="21" spans="1:16" x14ac:dyDescent="0.3">
      <c r="A21" s="8">
        <v>61</v>
      </c>
      <c r="B21" s="5" t="s">
        <v>27</v>
      </c>
      <c r="C21" s="5">
        <v>1.7112139390251009</v>
      </c>
      <c r="D21" s="5">
        <f t="shared" si="11"/>
        <v>1.7112139390251009</v>
      </c>
      <c r="E21">
        <f t="shared" si="8"/>
        <v>686974.61406680418</v>
      </c>
      <c r="F21">
        <f t="shared" si="9"/>
        <v>2810825.3309157365</v>
      </c>
      <c r="G21">
        <f t="shared" si="5"/>
        <v>123.67631456029241</v>
      </c>
      <c r="H21">
        <f t="shared" si="6"/>
        <v>1.236763145602924</v>
      </c>
      <c r="I21" t="s">
        <v>25</v>
      </c>
      <c r="K21" s="15">
        <f t="shared" si="0"/>
        <v>1.5902190140435282</v>
      </c>
      <c r="N21">
        <f t="shared" si="10"/>
        <v>1</v>
      </c>
      <c r="O21">
        <f t="shared" si="10"/>
        <v>0</v>
      </c>
      <c r="P21">
        <f t="shared" si="10"/>
        <v>0</v>
      </c>
    </row>
    <row r="22" spans="1:16" x14ac:dyDescent="0.3">
      <c r="A22" s="8">
        <v>69</v>
      </c>
      <c r="B22" s="5" t="s">
        <v>27</v>
      </c>
      <c r="C22" s="5">
        <v>0.54038334916582142</v>
      </c>
      <c r="D22" s="5">
        <f t="shared" si="11"/>
        <v>1.125798644095461</v>
      </c>
      <c r="E22">
        <f t="shared" si="8"/>
        <v>723131.1727018992</v>
      </c>
      <c r="F22">
        <f t="shared" si="9"/>
        <v>3533956.5036176359</v>
      </c>
      <c r="G22">
        <f t="shared" si="5"/>
        <v>155.49408615917599</v>
      </c>
      <c r="H22">
        <f t="shared" si="6"/>
        <v>1.5549408615917597</v>
      </c>
      <c r="I22" t="s">
        <v>25</v>
      </c>
      <c r="K22" s="15">
        <f t="shared" si="0"/>
        <v>1.0461967197654791</v>
      </c>
      <c r="N22">
        <f t="shared" si="10"/>
        <v>1</v>
      </c>
      <c r="O22">
        <f t="shared" si="10"/>
        <v>0</v>
      </c>
      <c r="P22">
        <f t="shared" si="10"/>
        <v>0</v>
      </c>
    </row>
    <row r="23" spans="1:16" x14ac:dyDescent="0.3">
      <c r="A23" s="8">
        <v>75</v>
      </c>
      <c r="B23" s="5" t="s">
        <v>27</v>
      </c>
      <c r="C23" s="5">
        <v>0.72051113222109509</v>
      </c>
      <c r="D23" s="5">
        <f t="shared" si="11"/>
        <v>0.63044724069345826</v>
      </c>
      <c r="E23">
        <f t="shared" si="8"/>
        <v>303715.09253479767</v>
      </c>
      <c r="F23">
        <f t="shared" si="9"/>
        <v>3837671.5961524337</v>
      </c>
      <c r="G23">
        <f t="shared" si="5"/>
        <v>168.85755023070709</v>
      </c>
      <c r="H23">
        <f t="shared" si="6"/>
        <v>1.6885755023070708</v>
      </c>
      <c r="I23" t="s">
        <v>25</v>
      </c>
      <c r="K23" s="15">
        <f t="shared" si="0"/>
        <v>0.58587016306866835</v>
      </c>
      <c r="N23">
        <f t="shared" si="10"/>
        <v>1</v>
      </c>
      <c r="O23">
        <f t="shared" si="10"/>
        <v>0</v>
      </c>
      <c r="P23">
        <f t="shared" si="10"/>
        <v>0</v>
      </c>
    </row>
    <row r="24" spans="1:16" x14ac:dyDescent="0.3">
      <c r="A24" s="8">
        <v>82</v>
      </c>
      <c r="B24" s="5" t="s">
        <v>27</v>
      </c>
      <c r="C24" s="5">
        <v>0.67547918645727667</v>
      </c>
      <c r="D24" s="5">
        <f t="shared" si="11"/>
        <v>0.69799515933918588</v>
      </c>
      <c r="E24">
        <f t="shared" si="8"/>
        <v>392298.66119078029</v>
      </c>
      <c r="F24">
        <f t="shared" si="9"/>
        <v>4229970.257343214</v>
      </c>
      <c r="G24">
        <f t="shared" si="5"/>
        <v>186.11869132310139</v>
      </c>
      <c r="H24">
        <f t="shared" si="6"/>
        <v>1.8611869132310137</v>
      </c>
      <c r="I24" t="s">
        <v>25</v>
      </c>
      <c r="K24" s="15">
        <f t="shared" si="0"/>
        <v>0.64864196625459702</v>
      </c>
      <c r="N24">
        <f t="shared" si="10"/>
        <v>1</v>
      </c>
      <c r="O24">
        <f t="shared" si="10"/>
        <v>0</v>
      </c>
      <c r="P24">
        <f t="shared" si="10"/>
        <v>0</v>
      </c>
    </row>
    <row r="25" spans="1:16" x14ac:dyDescent="0.3">
      <c r="A25" s="8">
        <v>92</v>
      </c>
      <c r="B25" s="5" t="s">
        <v>27</v>
      </c>
      <c r="C25" s="5">
        <v>1.1708305898592797</v>
      </c>
      <c r="D25" s="5">
        <f t="shared" si="11"/>
        <v>0.92315488815827818</v>
      </c>
      <c r="E25">
        <f t="shared" si="8"/>
        <v>741209.45201944676</v>
      </c>
      <c r="F25">
        <f t="shared" si="9"/>
        <v>4971179.7093626605</v>
      </c>
      <c r="G25">
        <f t="shared" si="5"/>
        <v>218.73190721195706</v>
      </c>
      <c r="H25">
        <f t="shared" si="6"/>
        <v>2.1873190721195708</v>
      </c>
      <c r="I25" t="s">
        <v>25</v>
      </c>
      <c r="K25" s="15">
        <f t="shared" si="0"/>
        <v>0.85788131020769298</v>
      </c>
      <c r="N25">
        <f t="shared" si="10"/>
        <v>1</v>
      </c>
      <c r="O25">
        <f t="shared" si="10"/>
        <v>0</v>
      </c>
      <c r="P25">
        <f t="shared" si="10"/>
        <v>0</v>
      </c>
    </row>
    <row r="26" spans="1:16" x14ac:dyDescent="0.3">
      <c r="A26" s="8">
        <v>95</v>
      </c>
      <c r="B26" s="5" t="s">
        <v>27</v>
      </c>
      <c r="C26" s="5">
        <v>1.2158625356230981</v>
      </c>
      <c r="D26" s="5">
        <f>AVERAGE(C25:C26)</f>
        <v>1.1933465627411888</v>
      </c>
      <c r="E26">
        <f t="shared" si="8"/>
        <v>287444.64114900492</v>
      </c>
      <c r="F26">
        <f t="shared" si="9"/>
        <v>5258624.3505116655</v>
      </c>
      <c r="G26">
        <f t="shared" si="5"/>
        <v>231.37947142251326</v>
      </c>
      <c r="H26">
        <f t="shared" si="6"/>
        <v>2.3137947142251325</v>
      </c>
      <c r="I26" t="s">
        <v>25</v>
      </c>
      <c r="K26" s="15">
        <f t="shared" si="0"/>
        <v>1.1089685229514079</v>
      </c>
      <c r="N26">
        <f t="shared" si="10"/>
        <v>1</v>
      </c>
      <c r="O26">
        <f t="shared" si="10"/>
        <v>0</v>
      </c>
      <c r="P26">
        <f t="shared" si="10"/>
        <v>0</v>
      </c>
    </row>
    <row r="27" spans="1:16" x14ac:dyDescent="0.3">
      <c r="A27" s="8">
        <v>103</v>
      </c>
      <c r="B27" s="5" t="s">
        <v>27</v>
      </c>
      <c r="C27" s="5">
        <v>0.36025556611054754</v>
      </c>
      <c r="D27" s="5">
        <f t="shared" si="11"/>
        <v>0.78805905086682282</v>
      </c>
      <c r="E27">
        <f t="shared" si="8"/>
        <v>506191.82089132944</v>
      </c>
      <c r="F27">
        <f t="shared" si="9"/>
        <v>5764816.1714029945</v>
      </c>
      <c r="G27">
        <f t="shared" si="5"/>
        <v>253.65191154173178</v>
      </c>
      <c r="H27">
        <f t="shared" si="6"/>
        <v>2.5365191154173181</v>
      </c>
      <c r="I27" t="s">
        <v>25</v>
      </c>
      <c r="K27" s="15">
        <f t="shared" si="0"/>
        <v>0.73233770383583541</v>
      </c>
      <c r="N27">
        <f t="shared" si="10"/>
        <v>1</v>
      </c>
      <c r="O27">
        <f t="shared" si="10"/>
        <v>0</v>
      </c>
      <c r="P27">
        <f t="shared" si="10"/>
        <v>0</v>
      </c>
    </row>
    <row r="28" spans="1:16" x14ac:dyDescent="0.3">
      <c r="A28" s="8">
        <v>113</v>
      </c>
      <c r="B28" s="5" t="s">
        <v>27</v>
      </c>
      <c r="C28" s="5">
        <v>0.81057502374873203</v>
      </c>
      <c r="D28" s="5">
        <f t="shared" si="11"/>
        <v>0.58541529492963984</v>
      </c>
      <c r="E28">
        <f t="shared" si="8"/>
        <v>470035.26225623448</v>
      </c>
      <c r="F28">
        <f t="shared" si="9"/>
        <v>6234851.4336592294</v>
      </c>
      <c r="G28">
        <f t="shared" si="5"/>
        <v>274.33346308100613</v>
      </c>
      <c r="H28">
        <f t="shared" si="6"/>
        <v>2.7433346308100615</v>
      </c>
      <c r="I28" t="s">
        <v>25</v>
      </c>
      <c r="K28" s="15">
        <f t="shared" si="0"/>
        <v>0.54402229427804916</v>
      </c>
      <c r="N28">
        <f t="shared" si="10"/>
        <v>1</v>
      </c>
      <c r="O28">
        <f t="shared" si="10"/>
        <v>0</v>
      </c>
      <c r="P28">
        <f t="shared" si="10"/>
        <v>0</v>
      </c>
    </row>
    <row r="29" spans="1:16" x14ac:dyDescent="0.3">
      <c r="A29" s="8">
        <v>119</v>
      </c>
      <c r="B29" s="5" t="s">
        <v>27</v>
      </c>
      <c r="C29" s="5">
        <v>1.1257986440954613</v>
      </c>
      <c r="D29" s="5">
        <f t="shared" si="11"/>
        <v>0.9681868339220967</v>
      </c>
      <c r="E29">
        <f t="shared" si="8"/>
        <v>466419.60639272508</v>
      </c>
      <c r="F29">
        <f t="shared" si="9"/>
        <v>6701271.0400519548</v>
      </c>
      <c r="G29">
        <f t="shared" si="5"/>
        <v>294.85592576228601</v>
      </c>
      <c r="H29">
        <f t="shared" si="6"/>
        <v>2.9485592576228599</v>
      </c>
      <c r="I29" t="s">
        <v>25</v>
      </c>
      <c r="K29" s="15">
        <f t="shared" si="0"/>
        <v>0.89972917899831217</v>
      </c>
      <c r="N29">
        <f t="shared" si="10"/>
        <v>1</v>
      </c>
      <c r="O29">
        <f t="shared" si="10"/>
        <v>0</v>
      </c>
      <c r="P29">
        <f t="shared" si="10"/>
        <v>0</v>
      </c>
    </row>
    <row r="30" spans="1:16" x14ac:dyDescent="0.3">
      <c r="A30" s="8">
        <v>127</v>
      </c>
      <c r="B30" s="5" t="s">
        <v>27</v>
      </c>
      <c r="C30" s="5">
        <v>0.67547918645727667</v>
      </c>
      <c r="D30" s="5">
        <f t="shared" si="11"/>
        <v>0.90063891527636897</v>
      </c>
      <c r="E30">
        <f t="shared" si="8"/>
        <v>578504.93816151936</v>
      </c>
      <c r="F30">
        <f t="shared" si="9"/>
        <v>7279775.9782134742</v>
      </c>
      <c r="G30">
        <f t="shared" si="5"/>
        <v>320.31014304139285</v>
      </c>
      <c r="H30">
        <f t="shared" si="6"/>
        <v>3.2031014304139287</v>
      </c>
      <c r="I30" t="s">
        <v>25</v>
      </c>
      <c r="K30" s="15">
        <f t="shared" si="0"/>
        <v>0.83695737581238339</v>
      </c>
      <c r="N30">
        <f t="shared" si="10"/>
        <v>1</v>
      </c>
      <c r="O30">
        <f t="shared" si="10"/>
        <v>0</v>
      </c>
      <c r="P30">
        <f t="shared" si="10"/>
        <v>0</v>
      </c>
    </row>
    <row r="31" spans="1:16" x14ac:dyDescent="0.3">
      <c r="A31" s="8">
        <v>131</v>
      </c>
      <c r="B31" s="5" t="s">
        <v>27</v>
      </c>
      <c r="C31" s="5">
        <v>1.5310861559698268</v>
      </c>
      <c r="D31" s="5">
        <f>AVERAGE(C30:C31)</f>
        <v>1.1032826712135517</v>
      </c>
      <c r="E31">
        <f t="shared" si="8"/>
        <v>354334.27462393051</v>
      </c>
      <c r="F31">
        <f t="shared" si="9"/>
        <v>7634110.2528374046</v>
      </c>
      <c r="G31">
        <f t="shared" si="5"/>
        <v>335.90085112484581</v>
      </c>
      <c r="H31">
        <f t="shared" si="6"/>
        <v>3.359008511248458</v>
      </c>
      <c r="I31" t="s">
        <v>25</v>
      </c>
      <c r="J31">
        <f>H31</f>
        <v>3.359008511248458</v>
      </c>
      <c r="K31" s="15">
        <f t="shared" si="0"/>
        <v>1.0252727853701693</v>
      </c>
      <c r="N31">
        <f t="shared" si="10"/>
        <v>1</v>
      </c>
      <c r="O31">
        <f t="shared" si="10"/>
        <v>0</v>
      </c>
      <c r="P31">
        <f t="shared" si="10"/>
        <v>0</v>
      </c>
    </row>
    <row r="32" spans="1:16" x14ac:dyDescent="0.3">
      <c r="A32" s="8">
        <v>6</v>
      </c>
      <c r="B32" s="5" t="s">
        <v>24</v>
      </c>
      <c r="C32" s="5">
        <v>0.1496861877189325</v>
      </c>
      <c r="D32" s="5">
        <f>C32</f>
        <v>0.1496861877189325</v>
      </c>
      <c r="E32">
        <f>K32*(A32)*(24*3600)</f>
        <v>72110.640541833374</v>
      </c>
      <c r="F32">
        <f t="shared" ref="F32" si="12">E32</f>
        <v>72110.640541833374</v>
      </c>
      <c r="G32">
        <f t="shared" si="5"/>
        <v>3.1728681838406683</v>
      </c>
      <c r="H32">
        <f t="shared" si="6"/>
        <v>3.1728681838406686E-2</v>
      </c>
      <c r="I32" t="s">
        <v>25</v>
      </c>
      <c r="K32" s="15">
        <f t="shared" si="0"/>
        <v>0.13910231586001809</v>
      </c>
      <c r="N32">
        <f t="shared" si="10"/>
        <v>1</v>
      </c>
      <c r="O32">
        <f t="shared" si="10"/>
        <v>0</v>
      </c>
      <c r="P32">
        <f t="shared" si="10"/>
        <v>0</v>
      </c>
    </row>
    <row r="33" spans="1:16" x14ac:dyDescent="0.3">
      <c r="A33" s="8">
        <v>41</v>
      </c>
      <c r="B33" s="5" t="s">
        <v>24</v>
      </c>
      <c r="C33" s="5">
        <v>0.27127244128124234</v>
      </c>
      <c r="D33" s="5">
        <f>AVERAGE(C32:C33)</f>
        <v>0.21047931450008742</v>
      </c>
      <c r="E33">
        <f t="shared" ref="E33:E46" si="13">K33*(A33-A32)*(24*3600)</f>
        <v>591485.14271151845</v>
      </c>
      <c r="F33">
        <f t="shared" ref="F33" si="14">E33+F32</f>
        <v>663595.78325335181</v>
      </c>
      <c r="G33">
        <f t="shared" si="5"/>
        <v>29.19821446314748</v>
      </c>
      <c r="H33">
        <f t="shared" si="6"/>
        <v>0.29198214463147482</v>
      </c>
      <c r="I33" t="s">
        <v>25</v>
      </c>
      <c r="K33" s="15">
        <f t="shared" si="0"/>
        <v>0.19559693872735398</v>
      </c>
      <c r="N33">
        <f t="shared" si="10"/>
        <v>1</v>
      </c>
      <c r="O33">
        <f t="shared" si="10"/>
        <v>0</v>
      </c>
      <c r="P33">
        <f t="shared" si="10"/>
        <v>0</v>
      </c>
    </row>
    <row r="34" spans="1:16" x14ac:dyDescent="0.3">
      <c r="A34" s="8">
        <v>49</v>
      </c>
      <c r="B34" s="5" t="s">
        <v>24</v>
      </c>
      <c r="C34" s="5">
        <v>0.58739670054324777</v>
      </c>
      <c r="D34" s="5">
        <f>AVERAGE(C33:C34)</f>
        <v>0.42933457091224503</v>
      </c>
      <c r="E34">
        <f t="shared" si="13"/>
        <v>275773.30402159627</v>
      </c>
      <c r="F34">
        <f t="shared" si="9"/>
        <v>939369.08727494814</v>
      </c>
      <c r="G34">
        <f t="shared" si="5"/>
        <v>41.332239840097721</v>
      </c>
      <c r="H34">
        <f t="shared" si="6"/>
        <v>0.41332239840097718</v>
      </c>
      <c r="I34" t="s">
        <v>25</v>
      </c>
      <c r="K34" s="15">
        <f t="shared" si="0"/>
        <v>0.39897758104976311</v>
      </c>
      <c r="N34">
        <f t="shared" si="10"/>
        <v>1</v>
      </c>
      <c r="O34">
        <f t="shared" si="10"/>
        <v>0</v>
      </c>
      <c r="P34">
        <f t="shared" si="10"/>
        <v>0</v>
      </c>
    </row>
    <row r="35" spans="1:16" x14ac:dyDescent="0.3">
      <c r="A35" s="8">
        <v>56</v>
      </c>
      <c r="B35" s="5" t="s">
        <v>24</v>
      </c>
      <c r="C35" s="5">
        <v>1.0357347525678242</v>
      </c>
      <c r="D35" s="5">
        <f>AVERAGE(C34:C35)</f>
        <v>0.81156572655553605</v>
      </c>
      <c r="E35">
        <f t="shared" si="13"/>
        <v>456129.44980517693</v>
      </c>
      <c r="F35">
        <f t="shared" si="9"/>
        <v>1395498.537080125</v>
      </c>
      <c r="G35">
        <f t="shared" si="5"/>
        <v>61.401935631525504</v>
      </c>
      <c r="H35">
        <f t="shared" si="6"/>
        <v>0.61401935631525506</v>
      </c>
      <c r="I35" t="s">
        <v>25</v>
      </c>
      <c r="K35" s="15">
        <f t="shared" si="0"/>
        <v>0.75418229134453862</v>
      </c>
      <c r="N35">
        <f t="shared" ref="N35:P50" si="15">N34</f>
        <v>1</v>
      </c>
      <c r="O35">
        <f t="shared" si="15"/>
        <v>0</v>
      </c>
      <c r="P35">
        <f t="shared" si="15"/>
        <v>0</v>
      </c>
    </row>
    <row r="36" spans="1:16" x14ac:dyDescent="0.3">
      <c r="A36" s="8">
        <v>61</v>
      </c>
      <c r="B36" s="5" t="s">
        <v>24</v>
      </c>
      <c r="C36" s="5">
        <v>1.0357347525678242</v>
      </c>
      <c r="D36" s="5">
        <f t="shared" ref="D36:D44" si="16">AVERAGE(C35:C36)</f>
        <v>1.0357347525678242</v>
      </c>
      <c r="E36">
        <f t="shared" si="13"/>
        <v>415800.42430359201</v>
      </c>
      <c r="F36">
        <f t="shared" si="9"/>
        <v>1811298.9613837169</v>
      </c>
      <c r="G36">
        <f t="shared" si="5"/>
        <v>79.69715430088354</v>
      </c>
      <c r="H36">
        <f t="shared" si="6"/>
        <v>0.79697154300883544</v>
      </c>
      <c r="I36" t="s">
        <v>25</v>
      </c>
      <c r="K36" s="15">
        <f t="shared" si="0"/>
        <v>0.96250098218424074</v>
      </c>
      <c r="N36">
        <f t="shared" si="15"/>
        <v>1</v>
      </c>
      <c r="O36">
        <f t="shared" si="15"/>
        <v>0</v>
      </c>
      <c r="P36">
        <f t="shared" si="15"/>
        <v>0</v>
      </c>
    </row>
    <row r="37" spans="1:16" x14ac:dyDescent="0.3">
      <c r="A37" s="8">
        <v>69</v>
      </c>
      <c r="B37" s="5" t="s">
        <v>24</v>
      </c>
      <c r="C37" s="5">
        <v>0.36025556611054754</v>
      </c>
      <c r="D37" s="5">
        <f t="shared" si="16"/>
        <v>0.69799515933918588</v>
      </c>
      <c r="E37">
        <f t="shared" si="13"/>
        <v>448341.32707517745</v>
      </c>
      <c r="F37">
        <f t="shared" si="9"/>
        <v>2259640.2884588945</v>
      </c>
      <c r="G37">
        <f t="shared" si="5"/>
        <v>99.424172692191362</v>
      </c>
      <c r="H37">
        <f t="shared" si="6"/>
        <v>0.9942417269219137</v>
      </c>
      <c r="I37" t="s">
        <v>25</v>
      </c>
      <c r="K37" s="15">
        <f t="shared" si="0"/>
        <v>0.64864196625459702</v>
      </c>
      <c r="N37">
        <f t="shared" si="15"/>
        <v>1</v>
      </c>
      <c r="O37">
        <f t="shared" si="15"/>
        <v>0</v>
      </c>
      <c r="P37">
        <f t="shared" si="15"/>
        <v>0</v>
      </c>
    </row>
    <row r="38" spans="1:16" x14ac:dyDescent="0.3">
      <c r="A38" s="8">
        <v>75</v>
      </c>
      <c r="B38" s="5" t="s">
        <v>24</v>
      </c>
      <c r="C38" s="5">
        <v>0.31522362034672913</v>
      </c>
      <c r="D38" s="5">
        <f t="shared" si="16"/>
        <v>0.33773959322863834</v>
      </c>
      <c r="E38">
        <f t="shared" si="13"/>
        <v>162704.51385792729</v>
      </c>
      <c r="F38">
        <f t="shared" si="9"/>
        <v>2422344.8023168216</v>
      </c>
      <c r="G38">
        <f t="shared" si="5"/>
        <v>106.58317130194015</v>
      </c>
      <c r="H38">
        <f t="shared" si="6"/>
        <v>1.0658317130194015</v>
      </c>
      <c r="I38" t="s">
        <v>25</v>
      </c>
      <c r="K38" s="15">
        <f t="shared" si="0"/>
        <v>0.31385901592964371</v>
      </c>
      <c r="N38">
        <f t="shared" si="15"/>
        <v>1</v>
      </c>
      <c r="O38">
        <f t="shared" si="15"/>
        <v>0</v>
      </c>
      <c r="P38">
        <f t="shared" si="15"/>
        <v>0</v>
      </c>
    </row>
    <row r="39" spans="1:16" x14ac:dyDescent="0.3">
      <c r="A39" s="8">
        <v>82</v>
      </c>
      <c r="B39" s="5" t="s">
        <v>24</v>
      </c>
      <c r="C39" s="5">
        <v>0.63044724069345826</v>
      </c>
      <c r="D39" s="5">
        <f t="shared" si="16"/>
        <v>0.47283543052009369</v>
      </c>
      <c r="E39">
        <f t="shared" si="13"/>
        <v>265750.70596794796</v>
      </c>
      <c r="F39">
        <f t="shared" si="9"/>
        <v>2688095.5082847695</v>
      </c>
      <c r="G39">
        <f t="shared" si="5"/>
        <v>118.27620236452987</v>
      </c>
      <c r="H39">
        <f t="shared" si="6"/>
        <v>1.1827620236452985</v>
      </c>
      <c r="I39" t="s">
        <v>25</v>
      </c>
      <c r="K39" s="15">
        <f t="shared" si="0"/>
        <v>0.43940262230150123</v>
      </c>
      <c r="N39">
        <f t="shared" si="15"/>
        <v>1</v>
      </c>
      <c r="O39">
        <f t="shared" si="15"/>
        <v>0</v>
      </c>
      <c r="P39">
        <f t="shared" si="15"/>
        <v>0</v>
      </c>
    </row>
    <row r="40" spans="1:16" x14ac:dyDescent="0.3">
      <c r="A40" s="8">
        <v>92</v>
      </c>
      <c r="B40" s="5" t="s">
        <v>24</v>
      </c>
      <c r="C40" s="5">
        <v>0.36025556611054754</v>
      </c>
      <c r="D40" s="5">
        <f t="shared" si="16"/>
        <v>0.4953514034020029</v>
      </c>
      <c r="E40">
        <f t="shared" si="13"/>
        <v>397722.14498604456</v>
      </c>
      <c r="F40">
        <f t="shared" si="9"/>
        <v>3085817.6532708141</v>
      </c>
      <c r="G40">
        <f t="shared" si="5"/>
        <v>135.77597674391583</v>
      </c>
      <c r="H40">
        <f t="shared" si="6"/>
        <v>1.3577597674391584</v>
      </c>
      <c r="I40" t="s">
        <v>25</v>
      </c>
      <c r="K40" s="15">
        <f t="shared" si="0"/>
        <v>0.46032655669681083</v>
      </c>
      <c r="N40">
        <f t="shared" si="15"/>
        <v>1</v>
      </c>
      <c r="O40">
        <f t="shared" si="15"/>
        <v>0</v>
      </c>
      <c r="P40">
        <f t="shared" si="15"/>
        <v>0</v>
      </c>
    </row>
    <row r="41" spans="1:16" x14ac:dyDescent="0.3">
      <c r="A41" s="8">
        <v>95</v>
      </c>
      <c r="B41" s="5" t="s">
        <v>24</v>
      </c>
      <c r="C41" s="5">
        <v>0.49535140340200284</v>
      </c>
      <c r="D41" s="5">
        <f t="shared" si="16"/>
        <v>0.42780348475627517</v>
      </c>
      <c r="E41">
        <f t="shared" si="13"/>
        <v>103046.19211002059</v>
      </c>
      <c r="F41">
        <f t="shared" si="9"/>
        <v>3188863.8453808348</v>
      </c>
      <c r="G41">
        <f t="shared" si="5"/>
        <v>140.31000919675671</v>
      </c>
      <c r="H41">
        <f t="shared" si="6"/>
        <v>1.4031000919675671</v>
      </c>
      <c r="I41" t="s">
        <v>25</v>
      </c>
      <c r="K41" s="15">
        <f t="shared" si="0"/>
        <v>0.39755475351088199</v>
      </c>
      <c r="N41">
        <f t="shared" si="15"/>
        <v>1</v>
      </c>
      <c r="O41">
        <f t="shared" si="15"/>
        <v>0</v>
      </c>
      <c r="P41">
        <f t="shared" si="15"/>
        <v>0</v>
      </c>
    </row>
    <row r="42" spans="1:16" x14ac:dyDescent="0.3">
      <c r="A42" s="8">
        <v>103</v>
      </c>
      <c r="B42" s="5" t="s">
        <v>24</v>
      </c>
      <c r="C42" s="5">
        <v>0.18012778305527377</v>
      </c>
      <c r="D42" s="5">
        <f t="shared" si="16"/>
        <v>0.33773959322863834</v>
      </c>
      <c r="E42">
        <f t="shared" si="13"/>
        <v>216939.35181056973</v>
      </c>
      <c r="F42">
        <f t="shared" si="9"/>
        <v>3405803.1971914046</v>
      </c>
      <c r="G42">
        <f t="shared" si="5"/>
        <v>149.8553406764218</v>
      </c>
      <c r="H42">
        <f t="shared" si="6"/>
        <v>1.4985534067642181</v>
      </c>
      <c r="I42" t="s">
        <v>25</v>
      </c>
      <c r="K42" s="15">
        <f t="shared" si="0"/>
        <v>0.31385901592964371</v>
      </c>
      <c r="N42">
        <f t="shared" si="15"/>
        <v>1</v>
      </c>
      <c r="O42">
        <f t="shared" si="15"/>
        <v>0</v>
      </c>
      <c r="P42">
        <f t="shared" si="15"/>
        <v>0</v>
      </c>
    </row>
    <row r="43" spans="1:16" x14ac:dyDescent="0.3">
      <c r="A43" s="8">
        <v>113</v>
      </c>
      <c r="B43" s="5" t="s">
        <v>24</v>
      </c>
      <c r="C43" s="5">
        <v>1.6211500474974641</v>
      </c>
      <c r="D43" s="5">
        <f t="shared" si="16"/>
        <v>0.90063891527636897</v>
      </c>
      <c r="E43">
        <f t="shared" si="13"/>
        <v>723131.17270189931</v>
      </c>
      <c r="F43">
        <f t="shared" si="9"/>
        <v>4128934.3698933041</v>
      </c>
      <c r="G43">
        <f t="shared" si="5"/>
        <v>181.67311227530539</v>
      </c>
      <c r="H43">
        <f t="shared" si="6"/>
        <v>1.8167311227530538</v>
      </c>
      <c r="I43" t="s">
        <v>25</v>
      </c>
      <c r="K43" s="15">
        <f t="shared" si="0"/>
        <v>0.83695737581238339</v>
      </c>
      <c r="N43">
        <f t="shared" si="15"/>
        <v>1</v>
      </c>
      <c r="O43">
        <f t="shared" si="15"/>
        <v>0</v>
      </c>
      <c r="P43">
        <f t="shared" si="15"/>
        <v>0</v>
      </c>
    </row>
    <row r="44" spans="1:16" x14ac:dyDescent="0.3">
      <c r="A44" s="8">
        <v>119</v>
      </c>
      <c r="B44" s="5" t="s">
        <v>24</v>
      </c>
      <c r="C44" s="5">
        <v>0.76554307798491339</v>
      </c>
      <c r="D44" s="5">
        <f t="shared" si="16"/>
        <v>1.1933465627411888</v>
      </c>
      <c r="E44">
        <f t="shared" si="13"/>
        <v>574889.28229800984</v>
      </c>
      <c r="F44">
        <f t="shared" si="9"/>
        <v>4703823.6521913139</v>
      </c>
      <c r="G44">
        <f t="shared" si="5"/>
        <v>206.96824069641781</v>
      </c>
      <c r="H44">
        <f t="shared" si="6"/>
        <v>2.0696824069641782</v>
      </c>
      <c r="I44" t="s">
        <v>25</v>
      </c>
      <c r="K44" s="15">
        <f t="shared" si="0"/>
        <v>1.1089685229514079</v>
      </c>
      <c r="N44">
        <f t="shared" si="15"/>
        <v>1</v>
      </c>
      <c r="O44">
        <f t="shared" si="15"/>
        <v>0</v>
      </c>
      <c r="P44">
        <f t="shared" si="15"/>
        <v>0</v>
      </c>
    </row>
    <row r="45" spans="1:16" x14ac:dyDescent="0.3">
      <c r="A45" s="8">
        <v>127</v>
      </c>
      <c r="B45" s="5" t="s">
        <v>24</v>
      </c>
      <c r="C45" s="5">
        <v>4.5031945763818443E-2</v>
      </c>
      <c r="D45" s="5">
        <f>AVERAGE(C44:C45)</f>
        <v>0.4052875118743659</v>
      </c>
      <c r="E45">
        <f t="shared" si="13"/>
        <v>260327.22217268363</v>
      </c>
      <c r="F45">
        <f t="shared" si="9"/>
        <v>4964150.874363998</v>
      </c>
      <c r="G45">
        <f t="shared" si="5"/>
        <v>218.4226384720159</v>
      </c>
      <c r="H45">
        <f t="shared" si="6"/>
        <v>2.1842263847201595</v>
      </c>
      <c r="I45" t="s">
        <v>25</v>
      </c>
      <c r="K45" s="15">
        <f t="shared" si="0"/>
        <v>0.37663081911557239</v>
      </c>
      <c r="N45">
        <f t="shared" si="15"/>
        <v>1</v>
      </c>
      <c r="O45">
        <f t="shared" si="15"/>
        <v>0</v>
      </c>
      <c r="P45">
        <f t="shared" si="15"/>
        <v>0</v>
      </c>
    </row>
    <row r="46" spans="1:16" x14ac:dyDescent="0.3">
      <c r="A46" s="8">
        <v>131</v>
      </c>
      <c r="B46" s="5" t="s">
        <v>24</v>
      </c>
      <c r="C46" s="5">
        <v>0.67547918645727667</v>
      </c>
      <c r="D46" s="5">
        <f>AVERAGE(C45:C46)</f>
        <v>0.36025556611054754</v>
      </c>
      <c r="E46">
        <f t="shared" si="13"/>
        <v>115700.98763230386</v>
      </c>
      <c r="F46">
        <f t="shared" si="9"/>
        <v>5079851.8619963014</v>
      </c>
      <c r="G46">
        <f t="shared" si="5"/>
        <v>223.51348192783726</v>
      </c>
      <c r="H46">
        <f t="shared" si="6"/>
        <v>2.2351348192783727</v>
      </c>
      <c r="I46" t="s">
        <v>25</v>
      </c>
      <c r="K46" s="15">
        <f t="shared" si="0"/>
        <v>0.33478295032495331</v>
      </c>
      <c r="N46">
        <f t="shared" si="15"/>
        <v>1</v>
      </c>
      <c r="O46">
        <f t="shared" si="15"/>
        <v>0</v>
      </c>
      <c r="P46">
        <f t="shared" si="15"/>
        <v>0</v>
      </c>
    </row>
    <row r="47" spans="1:16" x14ac:dyDescent="0.3">
      <c r="A47" s="8">
        <v>6</v>
      </c>
      <c r="B47" s="5" t="s">
        <v>44</v>
      </c>
      <c r="C47" s="5">
        <v>2.2155717315798674E-2</v>
      </c>
      <c r="D47" s="5">
        <f>C47</f>
        <v>2.2155717315798674E-2</v>
      </c>
      <c r="E47">
        <f>K47*(A47)*(24*3600)</f>
        <v>10673.416109080032</v>
      </c>
      <c r="F47">
        <f t="shared" ref="F47" si="17">E47</f>
        <v>10673.416109080032</v>
      </c>
      <c r="G47">
        <f t="shared" si="5"/>
        <v>0.46963030879952139</v>
      </c>
      <c r="H47">
        <f t="shared" si="6"/>
        <v>4.6963030879952142E-3</v>
      </c>
      <c r="I47" t="s">
        <v>25</v>
      </c>
      <c r="K47" s="15">
        <f t="shared" si="0"/>
        <v>2.0589151444984629E-2</v>
      </c>
      <c r="N47">
        <f t="shared" si="15"/>
        <v>1</v>
      </c>
      <c r="O47">
        <f t="shared" si="15"/>
        <v>0</v>
      </c>
      <c r="P47">
        <f t="shared" si="15"/>
        <v>0</v>
      </c>
    </row>
    <row r="48" spans="1:16" x14ac:dyDescent="0.3">
      <c r="A48" s="8">
        <v>41</v>
      </c>
      <c r="B48" s="5" t="s">
        <v>44</v>
      </c>
      <c r="C48" s="5">
        <v>0.33611844318114087</v>
      </c>
      <c r="D48" s="5">
        <f>AVERAGE(C47:C48)</f>
        <v>0.17913708024846978</v>
      </c>
      <c r="E48">
        <f t="shared" ref="E48:E61" si="18">K48*(A48-A47)*(24*3600)</f>
        <v>503407.76587642712</v>
      </c>
      <c r="F48">
        <f t="shared" ref="F48" si="19">E48+F47</f>
        <v>514081.18198550714</v>
      </c>
      <c r="G48">
        <f t="shared" si="5"/>
        <v>22.619572007362315</v>
      </c>
      <c r="H48">
        <f t="shared" si="6"/>
        <v>0.22619572007362312</v>
      </c>
      <c r="I48" t="s">
        <v>25</v>
      </c>
      <c r="K48" s="15">
        <f t="shared" si="0"/>
        <v>0.16647082204908303</v>
      </c>
      <c r="N48">
        <f t="shared" si="15"/>
        <v>1</v>
      </c>
      <c r="O48">
        <f t="shared" si="15"/>
        <v>0</v>
      </c>
      <c r="P48">
        <f t="shared" si="15"/>
        <v>0</v>
      </c>
    </row>
    <row r="49" spans="1:16" x14ac:dyDescent="0.3">
      <c r="A49" s="8">
        <v>49</v>
      </c>
      <c r="B49" s="5" t="s">
        <v>44</v>
      </c>
      <c r="C49" s="5">
        <v>0.4485181798076317</v>
      </c>
      <c r="D49" s="5">
        <f>AVERAGE(C48:C49)</f>
        <v>0.39231831149438628</v>
      </c>
      <c r="E49">
        <f t="shared" si="18"/>
        <v>251996.7510631578</v>
      </c>
      <c r="F49">
        <f t="shared" si="9"/>
        <v>766077.93304866494</v>
      </c>
      <c r="G49">
        <f t="shared" si="5"/>
        <v>33.707429054141258</v>
      </c>
      <c r="H49">
        <f t="shared" si="6"/>
        <v>0.33707429054141264</v>
      </c>
      <c r="I49" t="s">
        <v>25</v>
      </c>
      <c r="K49" s="15">
        <f t="shared" si="0"/>
        <v>0.36457863290387416</v>
      </c>
      <c r="N49">
        <f t="shared" si="15"/>
        <v>1</v>
      </c>
      <c r="O49">
        <f t="shared" si="15"/>
        <v>0</v>
      </c>
      <c r="P49">
        <f t="shared" si="15"/>
        <v>0</v>
      </c>
    </row>
    <row r="50" spans="1:16" x14ac:dyDescent="0.3">
      <c r="A50" s="8">
        <v>56</v>
      </c>
      <c r="B50" s="5" t="s">
        <v>44</v>
      </c>
      <c r="C50" s="5">
        <v>0.85560696951255044</v>
      </c>
      <c r="D50" s="5">
        <f>AVERAGE(C49:C50)</f>
        <v>0.6520625746600911</v>
      </c>
      <c r="E50">
        <f t="shared" si="18"/>
        <v>366482.87832532253</v>
      </c>
      <c r="F50">
        <f t="shared" si="9"/>
        <v>1132560.8113739875</v>
      </c>
      <c r="G50">
        <f t="shared" si="5"/>
        <v>49.832675700455447</v>
      </c>
      <c r="H50">
        <f t="shared" si="6"/>
        <v>0.49832675700455448</v>
      </c>
      <c r="I50" t="s">
        <v>25</v>
      </c>
      <c r="K50" s="15">
        <f t="shared" si="0"/>
        <v>0.60595714008816548</v>
      </c>
      <c r="N50">
        <f t="shared" si="15"/>
        <v>1</v>
      </c>
      <c r="O50">
        <f t="shared" si="15"/>
        <v>0</v>
      </c>
      <c r="P50">
        <f t="shared" si="15"/>
        <v>0</v>
      </c>
    </row>
    <row r="51" spans="1:16" x14ac:dyDescent="0.3">
      <c r="A51" s="8">
        <v>61</v>
      </c>
      <c r="B51" s="5" t="s">
        <v>44</v>
      </c>
      <c r="C51" s="5">
        <v>0.85560696951255044</v>
      </c>
      <c r="D51" s="5">
        <f t="shared" ref="D51:D59" si="20">AVERAGE(C50:C51)</f>
        <v>0.85560696951255044</v>
      </c>
      <c r="E51">
        <f t="shared" si="18"/>
        <v>343487.30703340209</v>
      </c>
      <c r="F51">
        <f t="shared" si="9"/>
        <v>1476048.1184073896</v>
      </c>
      <c r="G51">
        <f t="shared" si="5"/>
        <v>64.946117209925148</v>
      </c>
      <c r="H51">
        <f t="shared" si="6"/>
        <v>0.64946117209925147</v>
      </c>
      <c r="I51" t="s">
        <v>25</v>
      </c>
      <c r="K51" s="15">
        <f t="shared" si="0"/>
        <v>0.79510950702176408</v>
      </c>
      <c r="N51">
        <f t="shared" ref="N51:P66" si="21">N50</f>
        <v>1</v>
      </c>
      <c r="O51">
        <f t="shared" si="21"/>
        <v>0</v>
      </c>
      <c r="P51">
        <f t="shared" si="21"/>
        <v>0</v>
      </c>
    </row>
    <row r="52" spans="1:16" x14ac:dyDescent="0.3">
      <c r="A52" s="8">
        <v>69</v>
      </c>
      <c r="B52" s="5" t="s">
        <v>44</v>
      </c>
      <c r="C52" s="5">
        <v>0.45031945763818437</v>
      </c>
      <c r="D52" s="5">
        <f t="shared" si="20"/>
        <v>0.65296321357536735</v>
      </c>
      <c r="E52">
        <f t="shared" si="18"/>
        <v>419416.08016710146</v>
      </c>
      <c r="F52">
        <f t="shared" si="9"/>
        <v>1895464.1985744911</v>
      </c>
      <c r="G52">
        <f t="shared" si="5"/>
        <v>83.400424737277618</v>
      </c>
      <c r="H52">
        <f t="shared" si="6"/>
        <v>0.83400424737277612</v>
      </c>
      <c r="I52" t="s">
        <v>25</v>
      </c>
      <c r="K52" s="15">
        <f t="shared" si="0"/>
        <v>0.60679409746397783</v>
      </c>
      <c r="N52">
        <f t="shared" si="21"/>
        <v>1</v>
      </c>
      <c r="O52">
        <f t="shared" si="21"/>
        <v>0</v>
      </c>
      <c r="P52">
        <f t="shared" si="21"/>
        <v>0</v>
      </c>
    </row>
    <row r="53" spans="1:16" x14ac:dyDescent="0.3">
      <c r="A53" s="8">
        <v>75</v>
      </c>
      <c r="B53" s="5" t="s">
        <v>44</v>
      </c>
      <c r="C53" s="5">
        <v>0.27019167458291071</v>
      </c>
      <c r="D53" s="5">
        <f t="shared" si="20"/>
        <v>0.36025556611054754</v>
      </c>
      <c r="E53">
        <f t="shared" si="18"/>
        <v>173551.4814484558</v>
      </c>
      <c r="F53">
        <f t="shared" si="9"/>
        <v>2069015.6800229468</v>
      </c>
      <c r="G53">
        <f t="shared" si="5"/>
        <v>91.036689921009653</v>
      </c>
      <c r="H53">
        <f t="shared" si="6"/>
        <v>0.91036689921009661</v>
      </c>
      <c r="I53" t="s">
        <v>25</v>
      </c>
      <c r="K53" s="15">
        <f t="shared" si="0"/>
        <v>0.33478295032495331</v>
      </c>
      <c r="N53">
        <f t="shared" si="21"/>
        <v>1</v>
      </c>
      <c r="O53">
        <f t="shared" si="21"/>
        <v>0</v>
      </c>
      <c r="P53">
        <f t="shared" si="21"/>
        <v>0</v>
      </c>
    </row>
    <row r="54" spans="1:16" x14ac:dyDescent="0.3">
      <c r="A54" s="8">
        <v>82</v>
      </c>
      <c r="B54" s="5" t="s">
        <v>44</v>
      </c>
      <c r="C54" s="5">
        <v>9.0063891527636886E-2</v>
      </c>
      <c r="D54" s="5">
        <f t="shared" si="20"/>
        <v>0.1801277830552738</v>
      </c>
      <c r="E54">
        <f t="shared" si="18"/>
        <v>101238.3641782659</v>
      </c>
      <c r="F54">
        <f t="shared" si="9"/>
        <v>2170254.0442012125</v>
      </c>
      <c r="G54">
        <f t="shared" si="5"/>
        <v>95.491177944853348</v>
      </c>
      <c r="H54">
        <f t="shared" si="6"/>
        <v>0.95491177944853345</v>
      </c>
      <c r="I54" t="s">
        <v>25</v>
      </c>
      <c r="K54" s="15">
        <f t="shared" si="0"/>
        <v>0.16739147516247668</v>
      </c>
      <c r="N54">
        <f t="shared" si="21"/>
        <v>1</v>
      </c>
      <c r="O54">
        <f t="shared" si="21"/>
        <v>0</v>
      </c>
      <c r="P54">
        <f t="shared" si="21"/>
        <v>0</v>
      </c>
    </row>
    <row r="55" spans="1:16" x14ac:dyDescent="0.3">
      <c r="A55" s="8">
        <v>92</v>
      </c>
      <c r="B55" s="5" t="s">
        <v>44</v>
      </c>
      <c r="C55" s="5">
        <v>0.81057502374873203</v>
      </c>
      <c r="D55" s="5">
        <f t="shared" si="20"/>
        <v>0.45031945763818448</v>
      </c>
      <c r="E55">
        <f t="shared" si="18"/>
        <v>361565.58635094966</v>
      </c>
      <c r="F55">
        <f t="shared" si="9"/>
        <v>2531819.630552162</v>
      </c>
      <c r="G55">
        <f t="shared" si="5"/>
        <v>111.40006374429512</v>
      </c>
      <c r="H55">
        <f t="shared" si="6"/>
        <v>1.1140006374429512</v>
      </c>
      <c r="I55" t="s">
        <v>25</v>
      </c>
      <c r="K55" s="15">
        <f t="shared" si="0"/>
        <v>0.41847868790619169</v>
      </c>
      <c r="N55">
        <f t="shared" si="21"/>
        <v>1</v>
      </c>
      <c r="O55">
        <f t="shared" si="21"/>
        <v>0</v>
      </c>
      <c r="P55">
        <f t="shared" si="21"/>
        <v>0</v>
      </c>
    </row>
    <row r="56" spans="1:16" x14ac:dyDescent="0.3">
      <c r="A56" s="8">
        <v>95</v>
      </c>
      <c r="B56" s="5" t="s">
        <v>44</v>
      </c>
      <c r="C56" s="5">
        <v>0.40528751187436601</v>
      </c>
      <c r="D56" s="5">
        <f t="shared" si="20"/>
        <v>0.60793126781154905</v>
      </c>
      <c r="E56">
        <f t="shared" si="18"/>
        <v>146434.06247213457</v>
      </c>
      <c r="F56">
        <f t="shared" si="9"/>
        <v>2678253.6930242963</v>
      </c>
      <c r="G56">
        <f t="shared" si="5"/>
        <v>117.84316249306904</v>
      </c>
      <c r="H56">
        <f t="shared" si="6"/>
        <v>1.1784316249306905</v>
      </c>
      <c r="I56" t="s">
        <v>25</v>
      </c>
      <c r="K56" s="15">
        <f t="shared" si="0"/>
        <v>0.56494622867335875</v>
      </c>
      <c r="N56">
        <f t="shared" si="21"/>
        <v>1</v>
      </c>
      <c r="O56">
        <f t="shared" si="21"/>
        <v>0</v>
      </c>
      <c r="P56">
        <f t="shared" si="21"/>
        <v>0</v>
      </c>
    </row>
    <row r="57" spans="1:16" x14ac:dyDescent="0.3">
      <c r="A57" s="8">
        <v>103</v>
      </c>
      <c r="B57" s="5" t="s">
        <v>44</v>
      </c>
      <c r="C57" s="5">
        <v>0.36025556611054754</v>
      </c>
      <c r="D57" s="5">
        <f t="shared" si="20"/>
        <v>0.38277153899245675</v>
      </c>
      <c r="E57">
        <f t="shared" si="18"/>
        <v>245864.59871864569</v>
      </c>
      <c r="F57">
        <f t="shared" si="9"/>
        <v>2924118.2917429418</v>
      </c>
      <c r="G57">
        <f t="shared" si="5"/>
        <v>128.66120483668945</v>
      </c>
      <c r="H57">
        <f t="shared" si="6"/>
        <v>1.2866120483668944</v>
      </c>
      <c r="I57" t="s">
        <v>25</v>
      </c>
      <c r="K57" s="15">
        <f t="shared" si="0"/>
        <v>0.35570688472026285</v>
      </c>
      <c r="N57">
        <f t="shared" si="21"/>
        <v>1</v>
      </c>
      <c r="O57">
        <f t="shared" si="21"/>
        <v>0</v>
      </c>
      <c r="P57">
        <f t="shared" si="21"/>
        <v>0</v>
      </c>
    </row>
    <row r="58" spans="1:16" x14ac:dyDescent="0.3">
      <c r="A58" s="8">
        <v>113</v>
      </c>
      <c r="B58" s="5" t="s">
        <v>44</v>
      </c>
      <c r="C58" s="5">
        <v>0.81057502374873203</v>
      </c>
      <c r="D58" s="5">
        <f t="shared" si="20"/>
        <v>0.58541529492963984</v>
      </c>
      <c r="E58">
        <f t="shared" si="18"/>
        <v>470035.26225623448</v>
      </c>
      <c r="F58">
        <f t="shared" si="9"/>
        <v>3394153.5539991762</v>
      </c>
      <c r="G58">
        <f t="shared" si="5"/>
        <v>149.34275637596375</v>
      </c>
      <c r="H58">
        <f t="shared" si="6"/>
        <v>1.4934275637596375</v>
      </c>
      <c r="I58" t="s">
        <v>25</v>
      </c>
      <c r="K58" s="15">
        <f t="shared" si="0"/>
        <v>0.54402229427804916</v>
      </c>
      <c r="N58">
        <f t="shared" si="21"/>
        <v>1</v>
      </c>
      <c r="O58">
        <f t="shared" si="21"/>
        <v>0</v>
      </c>
      <c r="P58">
        <f t="shared" si="21"/>
        <v>0</v>
      </c>
    </row>
    <row r="59" spans="1:16" x14ac:dyDescent="0.3">
      <c r="A59" s="8">
        <v>119</v>
      </c>
      <c r="B59" s="5" t="s">
        <v>44</v>
      </c>
      <c r="C59" s="5">
        <v>0.22515972881909219</v>
      </c>
      <c r="D59" s="5">
        <f t="shared" si="20"/>
        <v>0.51786737628391211</v>
      </c>
      <c r="E59">
        <f t="shared" si="18"/>
        <v>249480.25458215518</v>
      </c>
      <c r="F59">
        <f t="shared" si="9"/>
        <v>3643633.8085813313</v>
      </c>
      <c r="G59">
        <f t="shared" si="5"/>
        <v>160.31988757757858</v>
      </c>
      <c r="H59">
        <f t="shared" si="6"/>
        <v>1.6031988757757858</v>
      </c>
      <c r="I59" t="s">
        <v>25</v>
      </c>
      <c r="K59" s="15">
        <f t="shared" si="0"/>
        <v>0.48125049109212037</v>
      </c>
      <c r="N59">
        <f t="shared" si="21"/>
        <v>1</v>
      </c>
      <c r="O59">
        <f t="shared" si="21"/>
        <v>0</v>
      </c>
      <c r="P59">
        <f t="shared" si="21"/>
        <v>0</v>
      </c>
    </row>
    <row r="60" spans="1:16" x14ac:dyDescent="0.3">
      <c r="A60" s="8">
        <v>127</v>
      </c>
      <c r="B60" s="5" t="s">
        <v>44</v>
      </c>
      <c r="C60" s="5">
        <v>0.63044724069345826</v>
      </c>
      <c r="D60" s="5">
        <f>AVERAGE(C59:C60)</f>
        <v>0.42780348475627522</v>
      </c>
      <c r="E60">
        <f t="shared" si="18"/>
        <v>274789.84562672168</v>
      </c>
      <c r="F60">
        <f t="shared" si="9"/>
        <v>3918423.6542080529</v>
      </c>
      <c r="G60">
        <f t="shared" si="5"/>
        <v>172.41064078515436</v>
      </c>
      <c r="H60">
        <f t="shared" si="6"/>
        <v>1.7241064078515436</v>
      </c>
      <c r="I60" t="s">
        <v>25</v>
      </c>
      <c r="K60" s="15">
        <f t="shared" si="0"/>
        <v>0.39755475351088204</v>
      </c>
      <c r="N60">
        <f t="shared" si="21"/>
        <v>1</v>
      </c>
      <c r="O60">
        <f t="shared" si="21"/>
        <v>0</v>
      </c>
      <c r="P60">
        <f t="shared" si="21"/>
        <v>0</v>
      </c>
    </row>
    <row r="61" spans="1:16" x14ac:dyDescent="0.3">
      <c r="A61" s="8">
        <v>131</v>
      </c>
      <c r="B61" s="5" t="s">
        <v>44</v>
      </c>
      <c r="C61" s="5">
        <v>0.45031945763818437</v>
      </c>
      <c r="D61" s="5">
        <f>AVERAGE(C60:C61)</f>
        <v>0.54038334916582131</v>
      </c>
      <c r="E61">
        <f t="shared" si="18"/>
        <v>173551.4814484558</v>
      </c>
      <c r="F61">
        <f t="shared" si="9"/>
        <v>4091975.1356565086</v>
      </c>
      <c r="G61">
        <f t="shared" si="5"/>
        <v>180.04690596888636</v>
      </c>
      <c r="H61">
        <f t="shared" si="6"/>
        <v>1.8004690596888635</v>
      </c>
      <c r="I61" t="s">
        <v>25</v>
      </c>
      <c r="J61">
        <f t="shared" ref="J61" si="22">H61</f>
        <v>1.8004690596888635</v>
      </c>
      <c r="K61" s="15">
        <f t="shared" si="0"/>
        <v>0.50217442548742997</v>
      </c>
      <c r="N61">
        <f t="shared" si="21"/>
        <v>1</v>
      </c>
      <c r="O61">
        <f t="shared" si="21"/>
        <v>0</v>
      </c>
      <c r="P61">
        <f t="shared" si="21"/>
        <v>0</v>
      </c>
    </row>
    <row r="62" spans="1:16" x14ac:dyDescent="0.3">
      <c r="A62" s="8">
        <v>6</v>
      </c>
      <c r="B62" s="5" t="s">
        <v>28</v>
      </c>
      <c r="C62" s="5">
        <v>0.21345142292049946</v>
      </c>
      <c r="D62" s="5">
        <f t="shared" ref="D62" si="23">C62</f>
        <v>0.21345142292049946</v>
      </c>
      <c r="E62">
        <f>K62*(A62)*(24*3600)</f>
        <v>102829.25275821009</v>
      </c>
      <c r="F62">
        <f t="shared" ref="F62" si="24">E62</f>
        <v>102829.25275821009</v>
      </c>
      <c r="G62">
        <f t="shared" si="5"/>
        <v>4.5244871213612434</v>
      </c>
      <c r="H62">
        <f t="shared" si="6"/>
        <v>4.5244871213612432E-2</v>
      </c>
      <c r="I62" t="s">
        <v>25</v>
      </c>
      <c r="K62" s="15">
        <f t="shared" si="0"/>
        <v>0.19835889806753487</v>
      </c>
      <c r="N62">
        <f t="shared" si="21"/>
        <v>1</v>
      </c>
      <c r="O62">
        <f t="shared" si="21"/>
        <v>0</v>
      </c>
      <c r="P62">
        <f t="shared" si="21"/>
        <v>0</v>
      </c>
    </row>
    <row r="63" spans="1:16" x14ac:dyDescent="0.3">
      <c r="A63" s="8">
        <v>41</v>
      </c>
      <c r="B63" s="5" t="s">
        <v>28</v>
      </c>
      <c r="C63" s="5">
        <v>0.44797779645846592</v>
      </c>
      <c r="D63" s="5">
        <f t="shared" ref="D63:D126" si="25">AVERAGE(C62:C63)</f>
        <v>0.33071460968948269</v>
      </c>
      <c r="E63">
        <f t="shared" ref="E63:E76" si="26">K63*(A63-A62)*(24*3600)</f>
        <v>929368.1831564809</v>
      </c>
      <c r="F63">
        <f t="shared" ref="F63" si="27">E63+F62</f>
        <v>1032197.435914691</v>
      </c>
      <c r="G63">
        <f t="shared" si="5"/>
        <v>45.416687180246406</v>
      </c>
      <c r="H63">
        <f t="shared" si="6"/>
        <v>0.45416687180246407</v>
      </c>
      <c r="I63" t="s">
        <v>25</v>
      </c>
      <c r="K63" s="15">
        <f t="shared" si="0"/>
        <v>0.30733074839830715</v>
      </c>
      <c r="N63">
        <f t="shared" si="21"/>
        <v>1</v>
      </c>
      <c r="O63">
        <f t="shared" si="21"/>
        <v>0</v>
      </c>
      <c r="P63">
        <f t="shared" si="21"/>
        <v>0</v>
      </c>
    </row>
    <row r="64" spans="1:16" x14ac:dyDescent="0.3">
      <c r="A64" s="8">
        <v>49</v>
      </c>
      <c r="B64" s="5" t="s">
        <v>28</v>
      </c>
      <c r="C64" s="5">
        <v>1.561437687414641</v>
      </c>
      <c r="D64" s="5">
        <f t="shared" si="25"/>
        <v>1.0047077419365533</v>
      </c>
      <c r="E64">
        <f t="shared" si="26"/>
        <v>645351.18376608286</v>
      </c>
      <c r="F64">
        <f t="shared" si="9"/>
        <v>1677548.6196807739</v>
      </c>
      <c r="G64">
        <f t="shared" si="5"/>
        <v>73.812139265954045</v>
      </c>
      <c r="H64">
        <f t="shared" si="6"/>
        <v>0.73812139265954047</v>
      </c>
      <c r="I64" t="s">
        <v>25</v>
      </c>
      <c r="K64" s="15">
        <f t="shared" si="0"/>
        <v>0.9336678005875042</v>
      </c>
      <c r="N64">
        <f t="shared" si="21"/>
        <v>1</v>
      </c>
      <c r="O64">
        <f t="shared" si="21"/>
        <v>0</v>
      </c>
      <c r="P64">
        <f t="shared" si="21"/>
        <v>0</v>
      </c>
    </row>
    <row r="65" spans="1:16" x14ac:dyDescent="0.3">
      <c r="A65" s="8">
        <v>56</v>
      </c>
      <c r="B65" s="5" t="s">
        <v>28</v>
      </c>
      <c r="C65" s="5">
        <v>4.5031945763818443E-2</v>
      </c>
      <c r="D65" s="5">
        <f t="shared" si="25"/>
        <v>0.80323481658922968</v>
      </c>
      <c r="E65">
        <f t="shared" si="26"/>
        <v>451447.1754619322</v>
      </c>
      <c r="F65">
        <f t="shared" si="9"/>
        <v>2128995.795142706</v>
      </c>
      <c r="G65">
        <f t="shared" si="5"/>
        <v>93.675814986279065</v>
      </c>
      <c r="H65">
        <f t="shared" si="6"/>
        <v>0.9367581498627906</v>
      </c>
      <c r="I65" t="s">
        <v>25</v>
      </c>
      <c r="K65" s="15">
        <f t="shared" si="0"/>
        <v>0.74644043561827411</v>
      </c>
      <c r="N65">
        <f t="shared" si="21"/>
        <v>1</v>
      </c>
      <c r="O65">
        <f t="shared" si="21"/>
        <v>0</v>
      </c>
      <c r="P65">
        <f t="shared" si="21"/>
        <v>0</v>
      </c>
    </row>
    <row r="66" spans="1:16" x14ac:dyDescent="0.3">
      <c r="A66" s="8">
        <v>61</v>
      </c>
      <c r="B66" s="5" t="s">
        <v>28</v>
      </c>
      <c r="C66" s="5">
        <v>4.5031945763818443E-2</v>
      </c>
      <c r="D66" s="5">
        <f t="shared" si="25"/>
        <v>4.5031945763818443E-2</v>
      </c>
      <c r="E66">
        <f t="shared" si="26"/>
        <v>18078.27931754748</v>
      </c>
      <c r="F66">
        <f t="shared" si="9"/>
        <v>2147074.0744602536</v>
      </c>
      <c r="G66">
        <f t="shared" si="5"/>
        <v>94.471259276251146</v>
      </c>
      <c r="H66">
        <f t="shared" si="6"/>
        <v>0.94471259276251152</v>
      </c>
      <c r="I66" t="s">
        <v>25</v>
      </c>
      <c r="K66" s="15">
        <f t="shared" ref="K66:K129" si="28">D66/$M$2</f>
        <v>4.1847868790619164E-2</v>
      </c>
      <c r="N66">
        <f t="shared" si="21"/>
        <v>1</v>
      </c>
      <c r="O66">
        <f t="shared" si="21"/>
        <v>0</v>
      </c>
      <c r="P66">
        <f t="shared" si="21"/>
        <v>0</v>
      </c>
    </row>
    <row r="67" spans="1:16" x14ac:dyDescent="0.3">
      <c r="A67" s="8">
        <v>69</v>
      </c>
      <c r="B67" s="5" t="s">
        <v>28</v>
      </c>
      <c r="C67" s="5">
        <v>9.0063891527636886E-2</v>
      </c>
      <c r="D67" s="5">
        <f t="shared" si="25"/>
        <v>6.7547918645727664E-2</v>
      </c>
      <c r="E67">
        <f t="shared" si="26"/>
        <v>43387.87036211395</v>
      </c>
      <c r="F67">
        <f t="shared" si="9"/>
        <v>2190461.9448223677</v>
      </c>
      <c r="G67">
        <f t="shared" si="5"/>
        <v>96.380325572184177</v>
      </c>
      <c r="H67">
        <f t="shared" si="6"/>
        <v>0.96380325572184189</v>
      </c>
      <c r="I67" t="s">
        <v>25</v>
      </c>
      <c r="K67" s="15">
        <f t="shared" si="28"/>
        <v>6.2771803185928746E-2</v>
      </c>
      <c r="N67">
        <f t="shared" ref="N67:P82" si="29">N66</f>
        <v>1</v>
      </c>
      <c r="O67">
        <f t="shared" si="29"/>
        <v>0</v>
      </c>
      <c r="P67">
        <f t="shared" si="29"/>
        <v>0</v>
      </c>
    </row>
    <row r="68" spans="1:16" x14ac:dyDescent="0.3">
      <c r="A68" s="8">
        <v>75</v>
      </c>
      <c r="B68" s="5" t="s">
        <v>28</v>
      </c>
      <c r="C68" s="5">
        <v>0.13509583729145536</v>
      </c>
      <c r="D68" s="5">
        <f t="shared" si="25"/>
        <v>0.11257986440954612</v>
      </c>
      <c r="E68">
        <f t="shared" si="26"/>
        <v>54234.837952642447</v>
      </c>
      <c r="F68">
        <f t="shared" si="9"/>
        <v>2244696.78277501</v>
      </c>
      <c r="G68">
        <f t="shared" si="5"/>
        <v>98.766658442100436</v>
      </c>
      <c r="H68">
        <f t="shared" si="6"/>
        <v>0.98766658442100441</v>
      </c>
      <c r="I68" t="s">
        <v>25</v>
      </c>
      <c r="K68" s="15">
        <f t="shared" si="28"/>
        <v>0.10461967197654792</v>
      </c>
      <c r="N68">
        <f t="shared" si="29"/>
        <v>1</v>
      </c>
      <c r="O68">
        <f t="shared" si="29"/>
        <v>0</v>
      </c>
      <c r="P68">
        <f t="shared" si="29"/>
        <v>0</v>
      </c>
    </row>
    <row r="69" spans="1:16" x14ac:dyDescent="0.3">
      <c r="A69" s="8">
        <v>82</v>
      </c>
      <c r="B69" s="5" t="s">
        <v>28</v>
      </c>
      <c r="C69" s="5"/>
      <c r="D69" s="5">
        <f t="shared" si="25"/>
        <v>0.13509583729145536</v>
      </c>
      <c r="E69">
        <f t="shared" si="26"/>
        <v>75928.773133699418</v>
      </c>
      <c r="F69">
        <f t="shared" si="9"/>
        <v>2320625.5559087093</v>
      </c>
      <c r="G69">
        <f t="shared" ref="G69:G132" si="30">F69*44/10^(6)</f>
        <v>102.10752445998321</v>
      </c>
      <c r="H69">
        <f t="shared" ref="H69:H132" si="31">G69*10000/1000/1000</f>
        <v>1.0210752445998321</v>
      </c>
      <c r="I69" t="s">
        <v>25</v>
      </c>
      <c r="K69" s="15">
        <f t="shared" si="28"/>
        <v>0.12554360637185752</v>
      </c>
      <c r="N69">
        <f t="shared" si="29"/>
        <v>1</v>
      </c>
      <c r="O69">
        <f t="shared" si="29"/>
        <v>0</v>
      </c>
      <c r="P69">
        <f t="shared" si="29"/>
        <v>0</v>
      </c>
    </row>
    <row r="70" spans="1:16" x14ac:dyDescent="0.3">
      <c r="A70" s="8">
        <v>92</v>
      </c>
      <c r="B70" s="5" t="s">
        <v>28</v>
      </c>
      <c r="C70" s="5">
        <v>0.49535140340200284</v>
      </c>
      <c r="D70" s="5">
        <f t="shared" si="25"/>
        <v>0.49535140340200284</v>
      </c>
      <c r="E70">
        <f t="shared" si="26"/>
        <v>397722.1449860445</v>
      </c>
      <c r="F70">
        <f t="shared" si="9"/>
        <v>2718347.7008947539</v>
      </c>
      <c r="G70">
        <f t="shared" si="30"/>
        <v>119.60729883936918</v>
      </c>
      <c r="H70">
        <f t="shared" si="31"/>
        <v>1.1960729883936918</v>
      </c>
      <c r="I70" t="s">
        <v>25</v>
      </c>
      <c r="K70" s="15">
        <f t="shared" si="28"/>
        <v>0.46032655669681077</v>
      </c>
      <c r="N70">
        <f t="shared" si="29"/>
        <v>1</v>
      </c>
      <c r="O70">
        <f t="shared" si="29"/>
        <v>0</v>
      </c>
      <c r="P70">
        <f t="shared" si="29"/>
        <v>0</v>
      </c>
    </row>
    <row r="71" spans="1:16" x14ac:dyDescent="0.3">
      <c r="A71" s="8">
        <v>95</v>
      </c>
      <c r="B71" s="5" t="s">
        <v>28</v>
      </c>
      <c r="C71" s="5">
        <v>0.40528751187436601</v>
      </c>
      <c r="D71" s="5">
        <f t="shared" si="25"/>
        <v>0.45031945763818443</v>
      </c>
      <c r="E71">
        <f t="shared" si="26"/>
        <v>108469.67590528486</v>
      </c>
      <c r="F71">
        <f t="shared" si="9"/>
        <v>2826817.3768000389</v>
      </c>
      <c r="G71">
        <f t="shared" si="30"/>
        <v>124.37996457920171</v>
      </c>
      <c r="H71">
        <f t="shared" si="31"/>
        <v>1.2437996457920171</v>
      </c>
      <c r="I71" t="s">
        <v>25</v>
      </c>
      <c r="K71" s="15">
        <f t="shared" si="28"/>
        <v>0.41847868790619164</v>
      </c>
      <c r="N71">
        <f t="shared" si="29"/>
        <v>1</v>
      </c>
      <c r="O71">
        <f t="shared" si="29"/>
        <v>0</v>
      </c>
      <c r="P71">
        <f t="shared" si="29"/>
        <v>0</v>
      </c>
    </row>
    <row r="72" spans="1:16" x14ac:dyDescent="0.3">
      <c r="A72" s="8">
        <v>103</v>
      </c>
      <c r="B72" s="5" t="s">
        <v>28</v>
      </c>
      <c r="C72" s="5">
        <v>-0.13509583729145536</v>
      </c>
      <c r="D72" s="5">
        <f t="shared" si="25"/>
        <v>0.13509583729145533</v>
      </c>
      <c r="E72">
        <f t="shared" si="26"/>
        <v>86775.740724227901</v>
      </c>
      <c r="F72">
        <f t="shared" si="9"/>
        <v>2913593.1175242667</v>
      </c>
      <c r="G72">
        <f t="shared" si="30"/>
        <v>128.19809717106773</v>
      </c>
      <c r="H72">
        <f t="shared" si="31"/>
        <v>1.2819809717106774</v>
      </c>
      <c r="I72" t="s">
        <v>25</v>
      </c>
      <c r="K72" s="15">
        <f t="shared" si="28"/>
        <v>0.12554360637185749</v>
      </c>
      <c r="N72">
        <f t="shared" si="29"/>
        <v>1</v>
      </c>
      <c r="O72">
        <f t="shared" si="29"/>
        <v>0</v>
      </c>
      <c r="P72">
        <f t="shared" si="29"/>
        <v>0</v>
      </c>
    </row>
    <row r="73" spans="1:16" x14ac:dyDescent="0.3">
      <c r="A73" s="8">
        <v>113</v>
      </c>
      <c r="B73" s="5" t="s">
        <v>28</v>
      </c>
      <c r="C73" s="5">
        <v>0.36025556611054754</v>
      </c>
      <c r="D73" s="5">
        <f t="shared" si="25"/>
        <v>0.11257986440954609</v>
      </c>
      <c r="E73">
        <f t="shared" si="26"/>
        <v>90391.39658773737</v>
      </c>
      <c r="F73">
        <f t="shared" si="9"/>
        <v>3003984.5141120041</v>
      </c>
      <c r="G73">
        <f t="shared" si="30"/>
        <v>132.17531862092818</v>
      </c>
      <c r="H73">
        <f t="shared" si="31"/>
        <v>1.3217531862092819</v>
      </c>
      <c r="I73" t="s">
        <v>25</v>
      </c>
      <c r="K73" s="15">
        <f t="shared" si="28"/>
        <v>0.1046196719765479</v>
      </c>
      <c r="N73">
        <f t="shared" si="29"/>
        <v>1</v>
      </c>
      <c r="O73">
        <f t="shared" si="29"/>
        <v>0</v>
      </c>
      <c r="P73">
        <f t="shared" si="29"/>
        <v>0</v>
      </c>
    </row>
    <row r="74" spans="1:16" x14ac:dyDescent="0.3">
      <c r="A74" s="8">
        <v>119</v>
      </c>
      <c r="B74" s="5" t="s">
        <v>28</v>
      </c>
      <c r="C74" s="5">
        <v>0.45031945763818437</v>
      </c>
      <c r="D74" s="5">
        <f t="shared" si="25"/>
        <v>0.40528751187436596</v>
      </c>
      <c r="E74">
        <f t="shared" si="26"/>
        <v>195245.41662951274</v>
      </c>
      <c r="F74">
        <f t="shared" si="9"/>
        <v>3199229.9307415169</v>
      </c>
      <c r="G74">
        <f t="shared" si="30"/>
        <v>140.76611695262673</v>
      </c>
      <c r="H74">
        <f t="shared" si="31"/>
        <v>1.4076611695262673</v>
      </c>
      <c r="I74" t="s">
        <v>25</v>
      </c>
      <c r="K74" s="15">
        <f t="shared" si="28"/>
        <v>0.37663081911557245</v>
      </c>
      <c r="N74">
        <f t="shared" si="29"/>
        <v>1</v>
      </c>
      <c r="O74">
        <f t="shared" si="29"/>
        <v>0</v>
      </c>
      <c r="P74">
        <f t="shared" si="29"/>
        <v>0</v>
      </c>
    </row>
    <row r="75" spans="1:16" x14ac:dyDescent="0.3">
      <c r="A75" s="8">
        <v>127</v>
      </c>
      <c r="B75" s="5" t="s">
        <v>28</v>
      </c>
      <c r="C75" s="5">
        <v>-0.13509583729145536</v>
      </c>
      <c r="D75" s="5">
        <f t="shared" si="25"/>
        <v>0.15761181017336451</v>
      </c>
      <c r="E75">
        <f t="shared" si="26"/>
        <v>101238.36417826585</v>
      </c>
      <c r="F75">
        <f t="shared" si="9"/>
        <v>3300468.2949197828</v>
      </c>
      <c r="G75">
        <f t="shared" si="30"/>
        <v>145.22060497647044</v>
      </c>
      <c r="H75">
        <f t="shared" si="31"/>
        <v>1.4522060497647045</v>
      </c>
      <c r="I75" t="s">
        <v>25</v>
      </c>
      <c r="K75" s="15">
        <f t="shared" si="28"/>
        <v>0.14646754076716703</v>
      </c>
      <c r="N75">
        <f t="shared" si="29"/>
        <v>1</v>
      </c>
      <c r="O75">
        <f t="shared" si="29"/>
        <v>0</v>
      </c>
      <c r="P75">
        <f t="shared" si="29"/>
        <v>0</v>
      </c>
    </row>
    <row r="76" spans="1:16" x14ac:dyDescent="0.3">
      <c r="A76" s="8">
        <v>131</v>
      </c>
      <c r="B76" s="5" t="s">
        <v>28</v>
      </c>
      <c r="C76" s="5"/>
      <c r="D76" s="5">
        <f t="shared" si="25"/>
        <v>-0.13509583729145536</v>
      </c>
      <c r="E76">
        <f t="shared" si="26"/>
        <v>-43387.870362113958</v>
      </c>
      <c r="F76">
        <f t="shared" si="9"/>
        <v>3257080.4245576686</v>
      </c>
      <c r="G76">
        <f t="shared" si="30"/>
        <v>143.31153868053744</v>
      </c>
      <c r="H76">
        <f t="shared" si="31"/>
        <v>1.4331153868053743</v>
      </c>
      <c r="I76" t="s">
        <v>25</v>
      </c>
      <c r="K76" s="15">
        <f t="shared" si="28"/>
        <v>-0.12554360637185752</v>
      </c>
      <c r="N76">
        <f t="shared" si="29"/>
        <v>1</v>
      </c>
      <c r="O76">
        <f t="shared" si="29"/>
        <v>0</v>
      </c>
      <c r="P76">
        <f t="shared" si="29"/>
        <v>0</v>
      </c>
    </row>
    <row r="77" spans="1:16" x14ac:dyDescent="0.3">
      <c r="A77" s="8">
        <v>6</v>
      </c>
      <c r="B77" s="5" t="s">
        <v>26</v>
      </c>
      <c r="C77" s="5">
        <v>0.38529332795523064</v>
      </c>
      <c r="D77" s="5">
        <f t="shared" ref="D77" si="32">C77</f>
        <v>0.38529332795523064</v>
      </c>
      <c r="E77">
        <f>K77*(A77)*(24*3600)</f>
        <v>185613.3094091235</v>
      </c>
      <c r="F77">
        <f t="shared" ref="F77" si="33">E77</f>
        <v>185613.3094091235</v>
      </c>
      <c r="G77">
        <f t="shared" si="30"/>
        <v>8.166985614001435</v>
      </c>
      <c r="H77">
        <f t="shared" si="31"/>
        <v>8.1669856140014346E-2</v>
      </c>
      <c r="I77" t="s">
        <v>21</v>
      </c>
      <c r="K77" s="15">
        <f t="shared" si="28"/>
        <v>0.35805036537253759</v>
      </c>
      <c r="N77">
        <f t="shared" si="29"/>
        <v>1</v>
      </c>
      <c r="O77">
        <v>1</v>
      </c>
      <c r="P77">
        <f t="shared" si="29"/>
        <v>0</v>
      </c>
    </row>
    <row r="78" spans="1:16" x14ac:dyDescent="0.3">
      <c r="A78" s="8">
        <v>41</v>
      </c>
      <c r="B78" s="5" t="s">
        <v>26</v>
      </c>
      <c r="C78" s="5">
        <v>0.5484890994033087</v>
      </c>
      <c r="D78" s="5">
        <f t="shared" ref="D78:D80" si="34">AVERAGE(C77:C78)</f>
        <v>0.46689121367926967</v>
      </c>
      <c r="E78">
        <f t="shared" ref="E78:E91" si="35">K78*(A78-A77)*(24*3600)</f>
        <v>1312049.1997503259</v>
      </c>
      <c r="F78">
        <f t="shared" ref="F78" si="36">E78+F77</f>
        <v>1497662.5091594495</v>
      </c>
      <c r="G78">
        <f t="shared" si="30"/>
        <v>65.897150403015772</v>
      </c>
      <c r="H78">
        <f t="shared" si="31"/>
        <v>0.6589715040301577</v>
      </c>
      <c r="I78" t="s">
        <v>21</v>
      </c>
      <c r="K78" s="15">
        <f t="shared" si="28"/>
        <v>0.43387870362113951</v>
      </c>
      <c r="N78">
        <f t="shared" si="29"/>
        <v>1</v>
      </c>
      <c r="O78">
        <f t="shared" si="29"/>
        <v>1</v>
      </c>
      <c r="P78">
        <f t="shared" si="29"/>
        <v>0</v>
      </c>
    </row>
    <row r="79" spans="1:16" x14ac:dyDescent="0.3">
      <c r="A79" s="8">
        <v>49</v>
      </c>
      <c r="B79" s="5" t="s">
        <v>26</v>
      </c>
      <c r="C79" s="5">
        <v>3.1547579924300648</v>
      </c>
      <c r="D79" s="5">
        <f t="shared" si="34"/>
        <v>1.8516235459166868</v>
      </c>
      <c r="E79">
        <f t="shared" si="35"/>
        <v>1189348.3023662674</v>
      </c>
      <c r="F79">
        <f t="shared" si="9"/>
        <v>2687010.8115257169</v>
      </c>
      <c r="G79">
        <f t="shared" si="30"/>
        <v>118.22847570713155</v>
      </c>
      <c r="H79">
        <f t="shared" si="31"/>
        <v>1.1822847570713158</v>
      </c>
      <c r="I79" t="s">
        <v>21</v>
      </c>
      <c r="K79" s="15">
        <f t="shared" si="28"/>
        <v>1.7207006689326787</v>
      </c>
      <c r="N79">
        <f t="shared" si="29"/>
        <v>1</v>
      </c>
      <c r="O79">
        <f t="shared" si="29"/>
        <v>1</v>
      </c>
      <c r="P79">
        <f t="shared" si="29"/>
        <v>0</v>
      </c>
    </row>
    <row r="80" spans="1:16" x14ac:dyDescent="0.3">
      <c r="A80" s="8">
        <v>56</v>
      </c>
      <c r="B80" s="5" t="s">
        <v>26</v>
      </c>
      <c r="C80" s="5">
        <v>3.0171403661758358</v>
      </c>
      <c r="D80" s="5">
        <f t="shared" si="34"/>
        <v>3.0859491793029505</v>
      </c>
      <c r="E80">
        <f t="shared" si="35"/>
        <v>1734415.6551020511</v>
      </c>
      <c r="F80">
        <f t="shared" si="9"/>
        <v>4421426.4666277682</v>
      </c>
      <c r="G80">
        <f t="shared" si="30"/>
        <v>194.54276453162183</v>
      </c>
      <c r="H80">
        <f t="shared" si="31"/>
        <v>1.9454276453162183</v>
      </c>
      <c r="I80" t="s">
        <v>21</v>
      </c>
      <c r="K80" s="15">
        <f t="shared" si="28"/>
        <v>2.8677507524835502</v>
      </c>
      <c r="N80">
        <f t="shared" si="29"/>
        <v>1</v>
      </c>
      <c r="O80">
        <f t="shared" si="29"/>
        <v>1</v>
      </c>
      <c r="P80">
        <f t="shared" si="29"/>
        <v>0</v>
      </c>
    </row>
    <row r="81" spans="1:16" x14ac:dyDescent="0.3">
      <c r="A81" s="8">
        <v>61</v>
      </c>
      <c r="B81" s="5" t="s">
        <v>26</v>
      </c>
      <c r="C81" s="5">
        <v>3.0171403661758358</v>
      </c>
      <c r="D81" s="5">
        <f t="shared" si="25"/>
        <v>3.0171403661758358</v>
      </c>
      <c r="E81">
        <f t="shared" si="35"/>
        <v>1211244.7142756812</v>
      </c>
      <c r="F81">
        <f t="shared" si="9"/>
        <v>5632671.1809034497</v>
      </c>
      <c r="G81">
        <f t="shared" si="30"/>
        <v>247.83753195975177</v>
      </c>
      <c r="H81">
        <f t="shared" si="31"/>
        <v>2.4783753195975176</v>
      </c>
      <c r="I81" t="s">
        <v>21</v>
      </c>
      <c r="K81" s="15">
        <f t="shared" si="28"/>
        <v>2.8038072089714841</v>
      </c>
      <c r="N81">
        <f t="shared" si="29"/>
        <v>1</v>
      </c>
      <c r="O81">
        <f t="shared" si="29"/>
        <v>1</v>
      </c>
      <c r="P81">
        <f t="shared" si="29"/>
        <v>0</v>
      </c>
    </row>
    <row r="82" spans="1:16" x14ac:dyDescent="0.3">
      <c r="A82" s="8">
        <v>69</v>
      </c>
      <c r="B82" s="5" t="s">
        <v>26</v>
      </c>
      <c r="C82" s="5">
        <v>0.81057502374873203</v>
      </c>
      <c r="D82" s="5">
        <f t="shared" si="25"/>
        <v>1.9138576949622839</v>
      </c>
      <c r="E82">
        <f t="shared" si="35"/>
        <v>1229322.9935932285</v>
      </c>
      <c r="F82">
        <f t="shared" ref="F82:F145" si="37">E82+F81</f>
        <v>6861994.1744966786</v>
      </c>
      <c r="G82">
        <f t="shared" si="30"/>
        <v>301.92774367785387</v>
      </c>
      <c r="H82">
        <f t="shared" si="31"/>
        <v>3.0192774367785389</v>
      </c>
      <c r="I82" t="s">
        <v>21</v>
      </c>
      <c r="K82" s="15">
        <f t="shared" si="28"/>
        <v>1.7785344236013145</v>
      </c>
      <c r="N82">
        <f t="shared" si="29"/>
        <v>1</v>
      </c>
      <c r="O82">
        <f t="shared" si="29"/>
        <v>1</v>
      </c>
      <c r="P82">
        <f t="shared" si="29"/>
        <v>0</v>
      </c>
    </row>
    <row r="83" spans="1:16" x14ac:dyDescent="0.3">
      <c r="A83" s="8">
        <v>75</v>
      </c>
      <c r="B83" s="5" t="s">
        <v>26</v>
      </c>
      <c r="C83" s="5">
        <v>3.2873320407587459</v>
      </c>
      <c r="D83" s="5">
        <f t="shared" si="25"/>
        <v>2.0489535322537389</v>
      </c>
      <c r="E83">
        <f t="shared" si="35"/>
        <v>987074.05073809216</v>
      </c>
      <c r="F83">
        <f t="shared" si="37"/>
        <v>7849068.2252347711</v>
      </c>
      <c r="G83">
        <f t="shared" si="30"/>
        <v>345.35900191032994</v>
      </c>
      <c r="H83">
        <f t="shared" si="31"/>
        <v>3.4535900191032991</v>
      </c>
      <c r="I83" t="s">
        <v>21</v>
      </c>
      <c r="K83" s="15">
        <f t="shared" si="28"/>
        <v>1.9040780299731717</v>
      </c>
      <c r="N83">
        <f t="shared" ref="N83:P98" si="38">N82</f>
        <v>1</v>
      </c>
      <c r="O83">
        <f t="shared" si="38"/>
        <v>1</v>
      </c>
      <c r="P83">
        <f t="shared" si="38"/>
        <v>0</v>
      </c>
    </row>
    <row r="84" spans="1:16" x14ac:dyDescent="0.3">
      <c r="A84" s="8">
        <v>82</v>
      </c>
      <c r="B84" s="5" t="s">
        <v>26</v>
      </c>
      <c r="C84" s="5">
        <v>1.5761181017336456</v>
      </c>
      <c r="D84" s="5">
        <f t="shared" si="25"/>
        <v>2.4317250712461957</v>
      </c>
      <c r="E84">
        <f t="shared" si="35"/>
        <v>1366717.9164065893</v>
      </c>
      <c r="F84">
        <f t="shared" si="37"/>
        <v>9215786.1416413598</v>
      </c>
      <c r="G84">
        <f t="shared" si="30"/>
        <v>405.49459023221982</v>
      </c>
      <c r="H84">
        <f t="shared" si="31"/>
        <v>4.0549459023221983</v>
      </c>
      <c r="I84" t="s">
        <v>21</v>
      </c>
      <c r="K84" s="15">
        <f t="shared" si="28"/>
        <v>2.2597849146934346</v>
      </c>
      <c r="N84">
        <f t="shared" si="38"/>
        <v>1</v>
      </c>
      <c r="O84">
        <f t="shared" si="38"/>
        <v>1</v>
      </c>
      <c r="P84">
        <f t="shared" si="38"/>
        <v>0</v>
      </c>
    </row>
    <row r="85" spans="1:16" x14ac:dyDescent="0.3">
      <c r="A85" s="8">
        <v>92</v>
      </c>
      <c r="B85" s="5" t="s">
        <v>26</v>
      </c>
      <c r="C85" s="5">
        <v>2.0264375593718298</v>
      </c>
      <c r="D85" s="5">
        <f t="shared" si="25"/>
        <v>1.8012778305527377</v>
      </c>
      <c r="E85">
        <f t="shared" si="35"/>
        <v>1446262.3454037984</v>
      </c>
      <c r="F85">
        <f t="shared" si="37"/>
        <v>10662048.487045158</v>
      </c>
      <c r="G85">
        <f t="shared" si="30"/>
        <v>469.13013342998693</v>
      </c>
      <c r="H85">
        <f t="shared" si="31"/>
        <v>4.6913013342998688</v>
      </c>
      <c r="I85" t="s">
        <v>21</v>
      </c>
      <c r="K85" s="15">
        <f t="shared" si="28"/>
        <v>1.6739147516247666</v>
      </c>
      <c r="N85">
        <f t="shared" si="38"/>
        <v>1</v>
      </c>
      <c r="O85">
        <f t="shared" si="38"/>
        <v>1</v>
      </c>
      <c r="P85">
        <f t="shared" si="38"/>
        <v>0</v>
      </c>
    </row>
    <row r="86" spans="1:16" x14ac:dyDescent="0.3">
      <c r="A86" s="8">
        <v>95</v>
      </c>
      <c r="B86" s="5" t="s">
        <v>26</v>
      </c>
      <c r="C86" s="5">
        <v>6.3495043526984025</v>
      </c>
      <c r="D86" s="5">
        <f t="shared" si="25"/>
        <v>4.1879709560351159</v>
      </c>
      <c r="E86">
        <f t="shared" si="35"/>
        <v>1008767.9859191496</v>
      </c>
      <c r="F86">
        <f t="shared" si="37"/>
        <v>11670816.472964307</v>
      </c>
      <c r="G86">
        <f t="shared" si="30"/>
        <v>513.51592481042951</v>
      </c>
      <c r="H86">
        <f t="shared" si="31"/>
        <v>5.1351592481042942</v>
      </c>
      <c r="I86" t="s">
        <v>21</v>
      </c>
      <c r="K86" s="15">
        <f t="shared" si="28"/>
        <v>3.891851797527583</v>
      </c>
      <c r="N86">
        <f t="shared" si="38"/>
        <v>1</v>
      </c>
      <c r="O86">
        <f t="shared" si="38"/>
        <v>1</v>
      </c>
      <c r="P86">
        <f t="shared" si="38"/>
        <v>0</v>
      </c>
    </row>
    <row r="87" spans="1:16" x14ac:dyDescent="0.3">
      <c r="A87" s="8">
        <v>103</v>
      </c>
      <c r="B87" s="5" t="s">
        <v>26</v>
      </c>
      <c r="C87" s="5">
        <v>5.4038334916582134</v>
      </c>
      <c r="D87" s="5">
        <f t="shared" si="25"/>
        <v>5.8766689221783075</v>
      </c>
      <c r="E87">
        <f t="shared" si="35"/>
        <v>3774744.7215039139</v>
      </c>
      <c r="F87">
        <f t="shared" si="37"/>
        <v>15445561.194468221</v>
      </c>
      <c r="G87">
        <f t="shared" si="30"/>
        <v>679.60469255660178</v>
      </c>
      <c r="H87">
        <f t="shared" si="31"/>
        <v>6.7960469255660172</v>
      </c>
      <c r="I87" t="s">
        <v>21</v>
      </c>
      <c r="K87" s="15">
        <f t="shared" si="28"/>
        <v>5.4611468771758016</v>
      </c>
      <c r="N87">
        <f t="shared" si="38"/>
        <v>1</v>
      </c>
      <c r="O87">
        <f t="shared" si="38"/>
        <v>1</v>
      </c>
      <c r="P87">
        <f t="shared" si="38"/>
        <v>0</v>
      </c>
    </row>
    <row r="88" spans="1:16" x14ac:dyDescent="0.3">
      <c r="A88" s="8">
        <v>113</v>
      </c>
      <c r="B88" s="5" t="s">
        <v>26</v>
      </c>
      <c r="C88" s="5">
        <v>1.4860542102060088</v>
      </c>
      <c r="D88" s="5">
        <f t="shared" si="25"/>
        <v>3.4449438509321109</v>
      </c>
      <c r="E88">
        <f t="shared" si="35"/>
        <v>2765976.7355847643</v>
      </c>
      <c r="F88">
        <f t="shared" si="37"/>
        <v>18211537.930052985</v>
      </c>
      <c r="G88">
        <f t="shared" si="30"/>
        <v>801.30766892233135</v>
      </c>
      <c r="H88">
        <f t="shared" si="31"/>
        <v>8.0130766892233147</v>
      </c>
      <c r="I88" t="s">
        <v>21</v>
      </c>
      <c r="K88" s="15">
        <f t="shared" si="28"/>
        <v>3.2013619624823662</v>
      </c>
      <c r="N88">
        <f t="shared" si="38"/>
        <v>1</v>
      </c>
      <c r="O88">
        <f t="shared" si="38"/>
        <v>1</v>
      </c>
      <c r="P88">
        <f t="shared" si="38"/>
        <v>0</v>
      </c>
    </row>
    <row r="89" spans="1:16" x14ac:dyDescent="0.3">
      <c r="A89" s="8">
        <v>119</v>
      </c>
      <c r="B89" s="5" t="s">
        <v>26</v>
      </c>
      <c r="C89" s="5">
        <v>1.2608944813869165</v>
      </c>
      <c r="D89" s="5">
        <f t="shared" si="25"/>
        <v>1.3734743457964627</v>
      </c>
      <c r="E89">
        <f t="shared" si="35"/>
        <v>661665.02302223782</v>
      </c>
      <c r="F89">
        <f t="shared" si="37"/>
        <v>18873202.953075223</v>
      </c>
      <c r="G89">
        <f t="shared" si="30"/>
        <v>830.4209299353098</v>
      </c>
      <c r="H89">
        <f t="shared" si="31"/>
        <v>8.3042092993530972</v>
      </c>
      <c r="I89" t="s">
        <v>21</v>
      </c>
      <c r="K89" s="15">
        <f t="shared" si="28"/>
        <v>1.2763599981138847</v>
      </c>
      <c r="N89">
        <f t="shared" si="38"/>
        <v>1</v>
      </c>
      <c r="O89">
        <f t="shared" si="38"/>
        <v>1</v>
      </c>
      <c r="P89">
        <f t="shared" si="38"/>
        <v>0</v>
      </c>
    </row>
    <row r="90" spans="1:16" x14ac:dyDescent="0.3">
      <c r="A90" s="8">
        <v>127</v>
      </c>
      <c r="B90" s="5" t="s">
        <v>26</v>
      </c>
      <c r="C90" s="5">
        <v>0.99070280680400569</v>
      </c>
      <c r="D90" s="5">
        <f t="shared" si="25"/>
        <v>1.125798644095461</v>
      </c>
      <c r="E90">
        <f t="shared" si="35"/>
        <v>723131.1727018992</v>
      </c>
      <c r="F90">
        <f t="shared" si="37"/>
        <v>19596334.125777122</v>
      </c>
      <c r="G90">
        <f t="shared" si="30"/>
        <v>862.23870153419341</v>
      </c>
      <c r="H90">
        <f t="shared" si="31"/>
        <v>8.6223870153419337</v>
      </c>
      <c r="I90" t="s">
        <v>21</v>
      </c>
      <c r="K90" s="15">
        <f t="shared" si="28"/>
        <v>1.0461967197654791</v>
      </c>
      <c r="N90">
        <f t="shared" si="38"/>
        <v>1</v>
      </c>
      <c r="O90">
        <f t="shared" si="38"/>
        <v>1</v>
      </c>
      <c r="P90">
        <f t="shared" si="38"/>
        <v>0</v>
      </c>
    </row>
    <row r="91" spans="1:16" x14ac:dyDescent="0.3">
      <c r="A91" s="8">
        <v>131</v>
      </c>
      <c r="B91" s="5" t="s">
        <v>26</v>
      </c>
      <c r="C91" s="5">
        <v>1.3509583729145533</v>
      </c>
      <c r="D91" s="5">
        <f t="shared" si="25"/>
        <v>1.1708305898592795</v>
      </c>
      <c r="E91">
        <f t="shared" si="35"/>
        <v>376028.20980498748</v>
      </c>
      <c r="F91">
        <f t="shared" si="37"/>
        <v>19972362.335582107</v>
      </c>
      <c r="G91">
        <f t="shared" si="30"/>
        <v>878.78394276561278</v>
      </c>
      <c r="H91">
        <f t="shared" si="31"/>
        <v>8.7878394276561274</v>
      </c>
      <c r="I91" t="s">
        <v>21</v>
      </c>
      <c r="J91">
        <f t="shared" ref="J91" si="39">H91</f>
        <v>8.7878394276561274</v>
      </c>
      <c r="K91" s="15">
        <f t="shared" si="28"/>
        <v>1.0880445885560981</v>
      </c>
      <c r="N91">
        <f t="shared" si="38"/>
        <v>1</v>
      </c>
      <c r="O91">
        <f t="shared" si="38"/>
        <v>1</v>
      </c>
      <c r="P91">
        <f t="shared" si="38"/>
        <v>0</v>
      </c>
    </row>
    <row r="92" spans="1:16" x14ac:dyDescent="0.3">
      <c r="A92" s="8">
        <v>6</v>
      </c>
      <c r="B92" s="5" t="s">
        <v>43</v>
      </c>
      <c r="C92" s="5">
        <v>0.64305618550732735</v>
      </c>
      <c r="D92" s="5">
        <f t="shared" ref="D92" si="40">C92</f>
        <v>0.64305618550732735</v>
      </c>
      <c r="E92">
        <f>K92*(A92)*(24*3600)</f>
        <v>309789.39438549359</v>
      </c>
      <c r="F92">
        <f t="shared" ref="F92" si="41">E92</f>
        <v>309789.39438549359</v>
      </c>
      <c r="G92">
        <f t="shared" si="30"/>
        <v>13.63073335296172</v>
      </c>
      <c r="H92">
        <f t="shared" si="31"/>
        <v>0.13630733352961721</v>
      </c>
      <c r="I92" t="s">
        <v>21</v>
      </c>
      <c r="K92" s="15">
        <f t="shared" si="28"/>
        <v>0.59758756633004162</v>
      </c>
      <c r="N92">
        <f t="shared" si="38"/>
        <v>1</v>
      </c>
      <c r="O92">
        <f t="shared" si="38"/>
        <v>1</v>
      </c>
      <c r="P92">
        <f t="shared" si="38"/>
        <v>0</v>
      </c>
    </row>
    <row r="93" spans="1:16" x14ac:dyDescent="0.3">
      <c r="A93" s="8">
        <v>41</v>
      </c>
      <c r="B93" s="5" t="s">
        <v>43</v>
      </c>
      <c r="C93" s="5">
        <v>1.3850025239119998</v>
      </c>
      <c r="D93" s="5">
        <f t="shared" ref="D93:D95" si="42">AVERAGE(C92:C93)</f>
        <v>1.0140293547096637</v>
      </c>
      <c r="E93">
        <f t="shared" ref="E93:E106" si="43">K93*(A93-A92)*(24*3600)</f>
        <v>2849606.855707739</v>
      </c>
      <c r="F93">
        <f t="shared" ref="F93" si="44">E93+F92</f>
        <v>3159396.2500932328</v>
      </c>
      <c r="G93">
        <f t="shared" si="30"/>
        <v>139.01343500410223</v>
      </c>
      <c r="H93">
        <f t="shared" si="31"/>
        <v>1.3901343500410224</v>
      </c>
      <c r="I93" t="s">
        <v>21</v>
      </c>
      <c r="K93" s="15">
        <f t="shared" si="28"/>
        <v>0.94233030942716234</v>
      </c>
      <c r="N93">
        <f t="shared" si="38"/>
        <v>1</v>
      </c>
      <c r="O93">
        <f t="shared" si="38"/>
        <v>1</v>
      </c>
      <c r="P93">
        <f t="shared" si="38"/>
        <v>0</v>
      </c>
    </row>
    <row r="94" spans="1:16" x14ac:dyDescent="0.3">
      <c r="A94" s="8">
        <v>49</v>
      </c>
      <c r="B94" s="5" t="s">
        <v>43</v>
      </c>
      <c r="C94" s="5">
        <v>4.0388251516653488</v>
      </c>
      <c r="D94" s="5">
        <f t="shared" si="42"/>
        <v>2.7119138377886745</v>
      </c>
      <c r="E94">
        <f t="shared" si="43"/>
        <v>1741936.2192981509</v>
      </c>
      <c r="F94">
        <f t="shared" si="37"/>
        <v>4901332.4693913832</v>
      </c>
      <c r="G94">
        <f t="shared" si="30"/>
        <v>215.65862865322086</v>
      </c>
      <c r="H94">
        <f t="shared" si="31"/>
        <v>2.156586286532209</v>
      </c>
      <c r="I94" t="s">
        <v>21</v>
      </c>
      <c r="K94" s="15">
        <f t="shared" si="28"/>
        <v>2.5201623543086673</v>
      </c>
      <c r="N94">
        <f t="shared" si="38"/>
        <v>1</v>
      </c>
      <c r="O94">
        <f t="shared" si="38"/>
        <v>1</v>
      </c>
      <c r="P94">
        <f t="shared" si="38"/>
        <v>0</v>
      </c>
    </row>
    <row r="95" spans="1:16" x14ac:dyDescent="0.3">
      <c r="A95" s="8">
        <v>56</v>
      </c>
      <c r="B95" s="5" t="s">
        <v>43</v>
      </c>
      <c r="C95" s="5">
        <v>0.85560696951255044</v>
      </c>
      <c r="D95" s="5">
        <f t="shared" si="42"/>
        <v>2.4472160605889495</v>
      </c>
      <c r="E95">
        <f t="shared" si="43"/>
        <v>1375424.4157259203</v>
      </c>
      <c r="F95">
        <f t="shared" si="37"/>
        <v>6276756.8851173036</v>
      </c>
      <c r="G95">
        <f t="shared" si="30"/>
        <v>276.17730294516133</v>
      </c>
      <c r="H95">
        <f t="shared" si="31"/>
        <v>2.7617730294516134</v>
      </c>
      <c r="I95" t="s">
        <v>21</v>
      </c>
      <c r="K95" s="15">
        <f t="shared" si="28"/>
        <v>2.2741805815574079</v>
      </c>
      <c r="N95">
        <f t="shared" si="38"/>
        <v>1</v>
      </c>
      <c r="O95">
        <f t="shared" si="38"/>
        <v>1</v>
      </c>
      <c r="P95">
        <f t="shared" si="38"/>
        <v>0</v>
      </c>
    </row>
    <row r="96" spans="1:16" x14ac:dyDescent="0.3">
      <c r="A96" s="8">
        <v>61</v>
      </c>
      <c r="B96" s="5" t="s">
        <v>43</v>
      </c>
      <c r="C96" s="5">
        <v>0.85560696951255044</v>
      </c>
      <c r="D96" s="5">
        <f t="shared" si="25"/>
        <v>0.85560696951255044</v>
      </c>
      <c r="E96">
        <f t="shared" si="43"/>
        <v>343487.30703340209</v>
      </c>
      <c r="F96">
        <f t="shared" si="37"/>
        <v>6620244.1921507055</v>
      </c>
      <c r="G96">
        <f t="shared" si="30"/>
        <v>291.29074445463101</v>
      </c>
      <c r="H96">
        <f t="shared" si="31"/>
        <v>2.9129074445463101</v>
      </c>
      <c r="I96" t="s">
        <v>21</v>
      </c>
      <c r="K96" s="15">
        <f t="shared" si="28"/>
        <v>0.79510950702176408</v>
      </c>
      <c r="N96">
        <f t="shared" si="38"/>
        <v>1</v>
      </c>
      <c r="O96">
        <f t="shared" si="38"/>
        <v>1</v>
      </c>
      <c r="P96">
        <f t="shared" si="38"/>
        <v>0</v>
      </c>
    </row>
    <row r="97" spans="1:16" x14ac:dyDescent="0.3">
      <c r="A97" s="8">
        <v>69</v>
      </c>
      <c r="B97" s="5" t="s">
        <v>43</v>
      </c>
      <c r="C97" s="5">
        <v>1.3059264271507347</v>
      </c>
      <c r="D97" s="5">
        <f t="shared" si="25"/>
        <v>1.0807666983316426</v>
      </c>
      <c r="E97">
        <f t="shared" si="43"/>
        <v>694205.9257938232</v>
      </c>
      <c r="F97">
        <f t="shared" si="37"/>
        <v>7314450.1179445283</v>
      </c>
      <c r="G97">
        <f t="shared" si="30"/>
        <v>321.83580518955921</v>
      </c>
      <c r="H97">
        <f t="shared" si="31"/>
        <v>3.2183580518955917</v>
      </c>
      <c r="I97" t="s">
        <v>21</v>
      </c>
      <c r="K97" s="15">
        <f t="shared" si="28"/>
        <v>1.0043488509748599</v>
      </c>
      <c r="N97">
        <f t="shared" si="38"/>
        <v>1</v>
      </c>
      <c r="O97">
        <f t="shared" si="38"/>
        <v>1</v>
      </c>
      <c r="P97">
        <f t="shared" si="38"/>
        <v>0</v>
      </c>
    </row>
    <row r="98" spans="1:16" x14ac:dyDescent="0.3">
      <c r="A98" s="8">
        <v>75</v>
      </c>
      <c r="B98" s="5" t="s">
        <v>43</v>
      </c>
      <c r="C98" s="5">
        <v>0.94567086104018716</v>
      </c>
      <c r="D98" s="5">
        <f t="shared" si="25"/>
        <v>1.125798644095461</v>
      </c>
      <c r="E98">
        <f t="shared" si="43"/>
        <v>542348.37952642434</v>
      </c>
      <c r="F98">
        <f t="shared" si="37"/>
        <v>7856798.4974709526</v>
      </c>
      <c r="G98">
        <f t="shared" si="30"/>
        <v>345.69913388872192</v>
      </c>
      <c r="H98">
        <f t="shared" si="31"/>
        <v>3.4569913388872191</v>
      </c>
      <c r="I98" t="s">
        <v>21</v>
      </c>
      <c r="K98" s="15">
        <f t="shared" si="28"/>
        <v>1.0461967197654791</v>
      </c>
      <c r="N98">
        <f t="shared" si="38"/>
        <v>1</v>
      </c>
      <c r="O98">
        <f t="shared" si="38"/>
        <v>1</v>
      </c>
      <c r="P98">
        <f t="shared" si="38"/>
        <v>0</v>
      </c>
    </row>
    <row r="99" spans="1:16" x14ac:dyDescent="0.3">
      <c r="A99" s="8">
        <v>82</v>
      </c>
      <c r="B99" s="5" t="s">
        <v>43</v>
      </c>
      <c r="C99" s="5">
        <v>1.1708305898592797</v>
      </c>
      <c r="D99" s="5">
        <f t="shared" si="25"/>
        <v>1.0582507254497333</v>
      </c>
      <c r="E99">
        <f t="shared" si="43"/>
        <v>594775.38954731193</v>
      </c>
      <c r="F99">
        <f t="shared" si="37"/>
        <v>8451573.8870182652</v>
      </c>
      <c r="G99">
        <f t="shared" si="30"/>
        <v>371.86925102880366</v>
      </c>
      <c r="H99">
        <f t="shared" si="31"/>
        <v>3.7186925102880362</v>
      </c>
      <c r="I99" t="s">
        <v>21</v>
      </c>
      <c r="K99" s="15">
        <f t="shared" si="28"/>
        <v>0.98342491657955022</v>
      </c>
      <c r="N99">
        <f t="shared" ref="N99:P114" si="45">N98</f>
        <v>1</v>
      </c>
      <c r="O99">
        <f t="shared" si="45"/>
        <v>1</v>
      </c>
      <c r="P99">
        <f t="shared" si="45"/>
        <v>0</v>
      </c>
    </row>
    <row r="100" spans="1:16" x14ac:dyDescent="0.3">
      <c r="A100" s="8">
        <v>92</v>
      </c>
      <c r="B100" s="5" t="s">
        <v>43</v>
      </c>
      <c r="C100" s="5">
        <v>3.2423000949949281</v>
      </c>
      <c r="D100" s="5">
        <f t="shared" si="25"/>
        <v>2.2065653424271039</v>
      </c>
      <c r="E100">
        <f t="shared" si="43"/>
        <v>1771671.3731196532</v>
      </c>
      <c r="F100">
        <f t="shared" si="37"/>
        <v>10223245.260137919</v>
      </c>
      <c r="G100">
        <f t="shared" si="30"/>
        <v>449.82279144606849</v>
      </c>
      <c r="H100">
        <f t="shared" si="31"/>
        <v>4.4982279144606858</v>
      </c>
      <c r="I100" t="s">
        <v>21</v>
      </c>
      <c r="K100" s="15">
        <f t="shared" si="28"/>
        <v>2.0505455707403391</v>
      </c>
      <c r="N100">
        <f t="shared" si="45"/>
        <v>1</v>
      </c>
      <c r="O100">
        <f t="shared" si="45"/>
        <v>1</v>
      </c>
      <c r="P100">
        <f t="shared" si="45"/>
        <v>0</v>
      </c>
    </row>
    <row r="101" spans="1:16" x14ac:dyDescent="0.3">
      <c r="A101" s="8">
        <v>95</v>
      </c>
      <c r="B101" s="5" t="s">
        <v>43</v>
      </c>
      <c r="C101" s="5">
        <v>0.72051113222109509</v>
      </c>
      <c r="D101" s="5">
        <f t="shared" si="25"/>
        <v>1.9814056136080116</v>
      </c>
      <c r="E101">
        <f t="shared" si="43"/>
        <v>477266.57398325345</v>
      </c>
      <c r="F101">
        <f t="shared" si="37"/>
        <v>10700511.834121173</v>
      </c>
      <c r="G101">
        <f t="shared" si="30"/>
        <v>470.8225207013316</v>
      </c>
      <c r="H101">
        <f t="shared" si="31"/>
        <v>4.7082252070133155</v>
      </c>
      <c r="I101" t="s">
        <v>21</v>
      </c>
      <c r="K101" s="15">
        <f t="shared" si="28"/>
        <v>1.8413062267872433</v>
      </c>
      <c r="N101">
        <f t="shared" si="45"/>
        <v>1</v>
      </c>
      <c r="O101">
        <f t="shared" si="45"/>
        <v>1</v>
      </c>
      <c r="P101">
        <f t="shared" si="45"/>
        <v>0</v>
      </c>
    </row>
    <row r="102" spans="1:16" x14ac:dyDescent="0.3">
      <c r="A102" s="8">
        <v>103</v>
      </c>
      <c r="B102" s="5" t="s">
        <v>43</v>
      </c>
      <c r="C102" s="5">
        <v>0.58541529492963984</v>
      </c>
      <c r="D102" s="5">
        <f t="shared" si="25"/>
        <v>0.65296321357536746</v>
      </c>
      <c r="E102">
        <f t="shared" si="43"/>
        <v>419416.08016710158</v>
      </c>
      <c r="F102">
        <f t="shared" si="37"/>
        <v>11119927.914288275</v>
      </c>
      <c r="G102">
        <f t="shared" si="30"/>
        <v>489.27682822868405</v>
      </c>
      <c r="H102">
        <f t="shared" si="31"/>
        <v>4.8927682822868404</v>
      </c>
      <c r="I102" t="s">
        <v>21</v>
      </c>
      <c r="K102" s="15">
        <f t="shared" si="28"/>
        <v>0.60679409746397794</v>
      </c>
      <c r="N102">
        <f t="shared" si="45"/>
        <v>1</v>
      </c>
      <c r="O102">
        <f t="shared" si="45"/>
        <v>1</v>
      </c>
      <c r="P102">
        <f t="shared" si="45"/>
        <v>0</v>
      </c>
    </row>
    <row r="103" spans="1:16" x14ac:dyDescent="0.3">
      <c r="A103" s="8">
        <v>113</v>
      </c>
      <c r="B103" s="5" t="s">
        <v>43</v>
      </c>
      <c r="C103" s="5">
        <v>1.6211500474974641</v>
      </c>
      <c r="D103" s="5">
        <f t="shared" si="25"/>
        <v>1.1032826712135519</v>
      </c>
      <c r="E103">
        <f t="shared" si="43"/>
        <v>885835.6865598266</v>
      </c>
      <c r="F103">
        <f t="shared" si="37"/>
        <v>12005763.600848101</v>
      </c>
      <c r="G103">
        <f t="shared" si="30"/>
        <v>528.25359843731644</v>
      </c>
      <c r="H103">
        <f t="shared" si="31"/>
        <v>5.2825359843731636</v>
      </c>
      <c r="I103" t="s">
        <v>21</v>
      </c>
      <c r="K103" s="15">
        <f t="shared" si="28"/>
        <v>1.0252727853701695</v>
      </c>
      <c r="N103">
        <f t="shared" si="45"/>
        <v>1</v>
      </c>
      <c r="O103">
        <f t="shared" si="45"/>
        <v>1</v>
      </c>
      <c r="P103">
        <f t="shared" si="45"/>
        <v>0</v>
      </c>
    </row>
    <row r="104" spans="1:16" x14ac:dyDescent="0.3">
      <c r="A104" s="8">
        <v>119</v>
      </c>
      <c r="B104" s="5" t="s">
        <v>43</v>
      </c>
      <c r="C104" s="5">
        <v>0.63044724069345826</v>
      </c>
      <c r="D104" s="5">
        <f t="shared" si="25"/>
        <v>1.125798644095461</v>
      </c>
      <c r="E104">
        <f t="shared" si="43"/>
        <v>542348.37952642434</v>
      </c>
      <c r="F104">
        <f t="shared" si="37"/>
        <v>12548111.980374526</v>
      </c>
      <c r="G104">
        <f t="shared" si="30"/>
        <v>552.11692713647915</v>
      </c>
      <c r="H104">
        <f t="shared" si="31"/>
        <v>5.5211692713647915</v>
      </c>
      <c r="I104" t="s">
        <v>21</v>
      </c>
      <c r="K104" s="15">
        <f t="shared" si="28"/>
        <v>1.0461967197654791</v>
      </c>
      <c r="N104">
        <f t="shared" si="45"/>
        <v>1</v>
      </c>
      <c r="O104">
        <f t="shared" si="45"/>
        <v>1</v>
      </c>
      <c r="P104">
        <f t="shared" si="45"/>
        <v>0</v>
      </c>
    </row>
    <row r="105" spans="1:16" x14ac:dyDescent="0.3">
      <c r="A105" s="8">
        <v>127</v>
      </c>
      <c r="B105" s="5" t="s">
        <v>43</v>
      </c>
      <c r="C105" s="5">
        <v>0.18012778305527377</v>
      </c>
      <c r="D105" s="5">
        <f t="shared" si="25"/>
        <v>0.40528751187436601</v>
      </c>
      <c r="E105">
        <f t="shared" si="43"/>
        <v>260327.22217268372</v>
      </c>
      <c r="F105">
        <f t="shared" si="37"/>
        <v>12808439.202547209</v>
      </c>
      <c r="G105">
        <f t="shared" si="30"/>
        <v>563.57132491207722</v>
      </c>
      <c r="H105">
        <f t="shared" si="31"/>
        <v>5.635713249120772</v>
      </c>
      <c r="I105" t="s">
        <v>21</v>
      </c>
      <c r="K105" s="15">
        <f t="shared" si="28"/>
        <v>0.3766308191155725</v>
      </c>
      <c r="N105">
        <f t="shared" si="45"/>
        <v>1</v>
      </c>
      <c r="O105">
        <f t="shared" si="45"/>
        <v>1</v>
      </c>
      <c r="P105">
        <f t="shared" si="45"/>
        <v>0</v>
      </c>
    </row>
    <row r="106" spans="1:16" x14ac:dyDescent="0.3">
      <c r="A106" s="8">
        <v>131</v>
      </c>
      <c r="B106" s="5" t="s">
        <v>43</v>
      </c>
      <c r="C106" s="5">
        <v>0.67547918645727667</v>
      </c>
      <c r="D106" s="5">
        <f t="shared" si="25"/>
        <v>0.42780348475627522</v>
      </c>
      <c r="E106">
        <f t="shared" si="43"/>
        <v>137394.92281336084</v>
      </c>
      <c r="F106">
        <f t="shared" si="37"/>
        <v>12945834.125360571</v>
      </c>
      <c r="G106">
        <f t="shared" si="30"/>
        <v>569.61670151586509</v>
      </c>
      <c r="H106">
        <f t="shared" si="31"/>
        <v>5.6961670151586503</v>
      </c>
      <c r="I106" t="s">
        <v>21</v>
      </c>
      <c r="K106" s="15">
        <f t="shared" si="28"/>
        <v>0.39755475351088204</v>
      </c>
      <c r="N106">
        <f t="shared" si="45"/>
        <v>1</v>
      </c>
      <c r="O106">
        <f t="shared" si="45"/>
        <v>1</v>
      </c>
      <c r="P106">
        <f t="shared" si="45"/>
        <v>0</v>
      </c>
    </row>
    <row r="107" spans="1:16" x14ac:dyDescent="0.3">
      <c r="A107" s="8">
        <v>6</v>
      </c>
      <c r="B107" s="5" t="s">
        <v>20</v>
      </c>
      <c r="C107" s="5">
        <v>0.36908182748025598</v>
      </c>
      <c r="D107" s="5">
        <f t="shared" ref="D107" si="46">C107</f>
        <v>0.36908182748025598</v>
      </c>
      <c r="E107">
        <f>K107*(A107)*(24*3600)</f>
        <v>177803.49274394297</v>
      </c>
      <c r="F107">
        <f t="shared" ref="F107" si="47">E107</f>
        <v>177803.49274394297</v>
      </c>
      <c r="G107">
        <f t="shared" si="30"/>
        <v>7.8233536807334909</v>
      </c>
      <c r="H107">
        <f t="shared" si="31"/>
        <v>7.8233536807334914E-2</v>
      </c>
      <c r="I107" t="s">
        <v>21</v>
      </c>
      <c r="K107" s="15">
        <f t="shared" si="28"/>
        <v>0.34298513260791469</v>
      </c>
      <c r="N107">
        <f t="shared" si="45"/>
        <v>1</v>
      </c>
      <c r="O107">
        <f t="shared" si="45"/>
        <v>1</v>
      </c>
      <c r="P107">
        <f t="shared" si="45"/>
        <v>0</v>
      </c>
    </row>
    <row r="108" spans="1:16" x14ac:dyDescent="0.3">
      <c r="A108" s="8">
        <v>41</v>
      </c>
      <c r="B108" s="5" t="s">
        <v>20</v>
      </c>
      <c r="C108" s="5">
        <v>0.94891316113518231</v>
      </c>
      <c r="D108" s="5">
        <f t="shared" ref="D108:D110" si="48">AVERAGE(C107:C108)</f>
        <v>0.65899749430771914</v>
      </c>
      <c r="E108">
        <f t="shared" ref="E108:E121" si="49">K108*(A108-A107)*(24*3600)</f>
        <v>1851902.7767309288</v>
      </c>
      <c r="F108">
        <f t="shared" ref="F108" si="50">E108+F107</f>
        <v>2029706.2694748717</v>
      </c>
      <c r="G108">
        <f t="shared" si="30"/>
        <v>89.307075856894357</v>
      </c>
      <c r="H108">
        <f t="shared" si="31"/>
        <v>0.89307075856894358</v>
      </c>
      <c r="I108" t="s">
        <v>21</v>
      </c>
      <c r="K108" s="15">
        <f t="shared" si="28"/>
        <v>0.61240171188192083</v>
      </c>
      <c r="N108">
        <f t="shared" si="45"/>
        <v>1</v>
      </c>
      <c r="O108">
        <f t="shared" si="45"/>
        <v>1</v>
      </c>
      <c r="P108">
        <f t="shared" si="45"/>
        <v>0</v>
      </c>
    </row>
    <row r="109" spans="1:16" x14ac:dyDescent="0.3">
      <c r="A109" s="8">
        <v>49</v>
      </c>
      <c r="B109" s="5" t="s">
        <v>20</v>
      </c>
      <c r="C109" s="5">
        <v>2.0788547442409144</v>
      </c>
      <c r="D109" s="5">
        <f t="shared" si="48"/>
        <v>1.5138839526880483</v>
      </c>
      <c r="E109">
        <f t="shared" si="49"/>
        <v>972408.95055569778</v>
      </c>
      <c r="F109">
        <f t="shared" si="37"/>
        <v>3002115.2200305695</v>
      </c>
      <c r="G109">
        <f t="shared" si="30"/>
        <v>132.09306968134507</v>
      </c>
      <c r="H109">
        <f t="shared" si="31"/>
        <v>1.3209306968134507</v>
      </c>
      <c r="I109" t="s">
        <v>21</v>
      </c>
      <c r="K109" s="15">
        <f t="shared" si="28"/>
        <v>1.406841653003035</v>
      </c>
      <c r="N109">
        <f t="shared" si="45"/>
        <v>1</v>
      </c>
      <c r="O109">
        <f t="shared" si="45"/>
        <v>1</v>
      </c>
      <c r="P109">
        <f t="shared" si="45"/>
        <v>0</v>
      </c>
    </row>
    <row r="110" spans="1:16" x14ac:dyDescent="0.3">
      <c r="A110" s="8">
        <v>56</v>
      </c>
      <c r="B110" s="5" t="s">
        <v>20</v>
      </c>
      <c r="C110" s="5">
        <v>2.7469486915929249</v>
      </c>
      <c r="D110" s="5">
        <f t="shared" si="48"/>
        <v>2.4129017179169194</v>
      </c>
      <c r="E110">
        <f t="shared" si="49"/>
        <v>1356138.5073499603</v>
      </c>
      <c r="F110">
        <f t="shared" si="37"/>
        <v>4358253.72738053</v>
      </c>
      <c r="G110">
        <f t="shared" si="30"/>
        <v>191.76316400474332</v>
      </c>
      <c r="H110">
        <f t="shared" si="31"/>
        <v>1.9176316400474331</v>
      </c>
      <c r="I110" t="s">
        <v>21</v>
      </c>
      <c r="K110" s="15">
        <f t="shared" si="28"/>
        <v>2.2422925055389555</v>
      </c>
      <c r="N110">
        <f t="shared" si="45"/>
        <v>1</v>
      </c>
      <c r="O110">
        <f t="shared" si="45"/>
        <v>1</v>
      </c>
      <c r="P110">
        <f t="shared" si="45"/>
        <v>0</v>
      </c>
    </row>
    <row r="111" spans="1:16" x14ac:dyDescent="0.3">
      <c r="A111" s="8">
        <v>61</v>
      </c>
      <c r="B111" s="5" t="s">
        <v>20</v>
      </c>
      <c r="C111" s="5">
        <v>2.7469486915929249</v>
      </c>
      <c r="D111" s="5">
        <f t="shared" si="25"/>
        <v>2.7469486915929249</v>
      </c>
      <c r="E111">
        <f t="shared" si="49"/>
        <v>1102775.0383703962</v>
      </c>
      <c r="F111">
        <f t="shared" si="37"/>
        <v>5461028.765750926</v>
      </c>
      <c r="G111">
        <f t="shared" si="30"/>
        <v>240.28526569304074</v>
      </c>
      <c r="H111">
        <f t="shared" si="31"/>
        <v>2.4028526569304076</v>
      </c>
      <c r="I111" t="s">
        <v>21</v>
      </c>
      <c r="K111" s="15">
        <f t="shared" si="28"/>
        <v>2.5527199962277689</v>
      </c>
      <c r="N111">
        <f t="shared" si="45"/>
        <v>1</v>
      </c>
      <c r="O111">
        <f t="shared" si="45"/>
        <v>1</v>
      </c>
      <c r="P111">
        <f t="shared" si="45"/>
        <v>0</v>
      </c>
    </row>
    <row r="112" spans="1:16" x14ac:dyDescent="0.3">
      <c r="A112" s="8">
        <v>69</v>
      </c>
      <c r="B112" s="5" t="s">
        <v>20</v>
      </c>
      <c r="C112" s="5">
        <v>0.76554307798491339</v>
      </c>
      <c r="D112" s="5">
        <f t="shared" si="25"/>
        <v>1.7562458847889191</v>
      </c>
      <c r="E112">
        <f t="shared" si="49"/>
        <v>1128084.6294149626</v>
      </c>
      <c r="F112">
        <f t="shared" si="37"/>
        <v>6589113.3951658886</v>
      </c>
      <c r="G112">
        <f t="shared" si="30"/>
        <v>289.92098938729913</v>
      </c>
      <c r="H112">
        <f t="shared" si="31"/>
        <v>2.8992098938729916</v>
      </c>
      <c r="I112" t="s">
        <v>21</v>
      </c>
      <c r="K112" s="15">
        <f t="shared" si="28"/>
        <v>1.6320668828341471</v>
      </c>
      <c r="N112">
        <f t="shared" si="45"/>
        <v>1</v>
      </c>
      <c r="O112">
        <f t="shared" si="45"/>
        <v>1</v>
      </c>
      <c r="P112">
        <f t="shared" si="45"/>
        <v>0</v>
      </c>
    </row>
    <row r="113" spans="1:16" x14ac:dyDescent="0.3">
      <c r="A113" s="8">
        <v>75</v>
      </c>
      <c r="B113" s="5" t="s">
        <v>20</v>
      </c>
      <c r="C113" s="5">
        <v>1.2158625356230981</v>
      </c>
      <c r="D113" s="5">
        <f t="shared" si="25"/>
        <v>0.9907028068040058</v>
      </c>
      <c r="E113">
        <f t="shared" si="49"/>
        <v>477266.57398325345</v>
      </c>
      <c r="F113">
        <f t="shared" si="37"/>
        <v>7066379.9691491425</v>
      </c>
      <c r="G113">
        <f t="shared" si="30"/>
        <v>310.92071864256229</v>
      </c>
      <c r="H113">
        <f t="shared" si="31"/>
        <v>3.109207186425623</v>
      </c>
      <c r="I113" t="s">
        <v>21</v>
      </c>
      <c r="K113" s="15">
        <f t="shared" si="28"/>
        <v>0.92065311339362166</v>
      </c>
      <c r="N113">
        <f t="shared" si="45"/>
        <v>1</v>
      </c>
      <c r="O113">
        <f t="shared" si="45"/>
        <v>1</v>
      </c>
      <c r="P113">
        <f t="shared" si="45"/>
        <v>0</v>
      </c>
    </row>
    <row r="114" spans="1:16" x14ac:dyDescent="0.3">
      <c r="A114" s="8">
        <v>82</v>
      </c>
      <c r="B114" s="5" t="s">
        <v>20</v>
      </c>
      <c r="C114" s="5">
        <v>1.1708305898592797</v>
      </c>
      <c r="D114" s="5">
        <f t="shared" si="25"/>
        <v>1.1933465627411888</v>
      </c>
      <c r="E114">
        <f t="shared" si="49"/>
        <v>670704.1626810116</v>
      </c>
      <c r="F114">
        <f t="shared" si="37"/>
        <v>7737084.131830154</v>
      </c>
      <c r="G114">
        <f t="shared" si="30"/>
        <v>340.43170180052681</v>
      </c>
      <c r="H114">
        <f t="shared" si="31"/>
        <v>3.4043170180052682</v>
      </c>
      <c r="I114" t="s">
        <v>21</v>
      </c>
      <c r="K114" s="15">
        <f t="shared" si="28"/>
        <v>1.1089685229514079</v>
      </c>
      <c r="N114">
        <f t="shared" si="45"/>
        <v>1</v>
      </c>
      <c r="O114">
        <f t="shared" si="45"/>
        <v>1</v>
      </c>
      <c r="P114">
        <f t="shared" si="45"/>
        <v>0</v>
      </c>
    </row>
    <row r="115" spans="1:16" x14ac:dyDescent="0.3">
      <c r="A115" s="8">
        <v>92</v>
      </c>
      <c r="B115" s="5" t="s">
        <v>20</v>
      </c>
      <c r="C115" s="5">
        <v>0.99070280680400569</v>
      </c>
      <c r="D115" s="5">
        <f t="shared" si="25"/>
        <v>1.0807666983316426</v>
      </c>
      <c r="E115">
        <f t="shared" si="49"/>
        <v>867757.40724227892</v>
      </c>
      <c r="F115">
        <f t="shared" si="37"/>
        <v>8604841.5390724335</v>
      </c>
      <c r="G115">
        <f t="shared" si="30"/>
        <v>378.61302771918707</v>
      </c>
      <c r="H115">
        <f t="shared" si="31"/>
        <v>3.7861302771918708</v>
      </c>
      <c r="I115" t="s">
        <v>21</v>
      </c>
      <c r="K115" s="15">
        <f t="shared" si="28"/>
        <v>1.0043488509748599</v>
      </c>
      <c r="N115">
        <f t="shared" ref="N115:P130" si="51">N114</f>
        <v>1</v>
      </c>
      <c r="O115">
        <f t="shared" si="51"/>
        <v>1</v>
      </c>
      <c r="P115">
        <f t="shared" si="51"/>
        <v>0</v>
      </c>
    </row>
    <row r="116" spans="1:16" x14ac:dyDescent="0.3">
      <c r="A116" s="8">
        <v>95</v>
      </c>
      <c r="B116" s="5" t="s">
        <v>20</v>
      </c>
      <c r="C116" s="5">
        <v>1.2158625356230981</v>
      </c>
      <c r="D116" s="5">
        <f t="shared" si="25"/>
        <v>1.1032826712135519</v>
      </c>
      <c r="E116">
        <f t="shared" si="49"/>
        <v>265750.70596794796</v>
      </c>
      <c r="F116">
        <f t="shared" si="37"/>
        <v>8870592.2450403813</v>
      </c>
      <c r="G116">
        <f t="shared" si="30"/>
        <v>390.30605878177681</v>
      </c>
      <c r="H116">
        <f t="shared" si="31"/>
        <v>3.9030605878177682</v>
      </c>
      <c r="I116" t="s">
        <v>21</v>
      </c>
      <c r="K116" s="15">
        <f t="shared" si="28"/>
        <v>1.0252727853701695</v>
      </c>
      <c r="N116">
        <f t="shared" si="51"/>
        <v>1</v>
      </c>
      <c r="O116">
        <f t="shared" si="51"/>
        <v>1</v>
      </c>
      <c r="P116">
        <f t="shared" si="51"/>
        <v>0</v>
      </c>
    </row>
    <row r="117" spans="1:16" x14ac:dyDescent="0.3">
      <c r="A117" s="8">
        <v>103</v>
      </c>
      <c r="B117" s="5" t="s">
        <v>20</v>
      </c>
      <c r="C117" s="5">
        <v>0.49535140340200284</v>
      </c>
      <c r="D117" s="5">
        <f t="shared" si="25"/>
        <v>0.85560696951255044</v>
      </c>
      <c r="E117">
        <f t="shared" si="49"/>
        <v>549579.69125344336</v>
      </c>
      <c r="F117">
        <f t="shared" si="37"/>
        <v>9420171.9362938255</v>
      </c>
      <c r="G117">
        <f t="shared" si="30"/>
        <v>414.4875651969283</v>
      </c>
      <c r="H117">
        <f t="shared" si="31"/>
        <v>4.1448756519692829</v>
      </c>
      <c r="I117" t="s">
        <v>21</v>
      </c>
      <c r="K117" s="15">
        <f t="shared" si="28"/>
        <v>0.79510950702176408</v>
      </c>
      <c r="N117">
        <f t="shared" si="51"/>
        <v>1</v>
      </c>
      <c r="O117">
        <f t="shared" si="51"/>
        <v>1</v>
      </c>
      <c r="P117">
        <f t="shared" si="51"/>
        <v>0</v>
      </c>
    </row>
    <row r="118" spans="1:16" x14ac:dyDescent="0.3">
      <c r="A118" s="8">
        <v>113</v>
      </c>
      <c r="B118" s="5" t="s">
        <v>20</v>
      </c>
      <c r="C118" s="5">
        <v>0.58541529492963984</v>
      </c>
      <c r="D118" s="5">
        <f t="shared" si="25"/>
        <v>0.54038334916582131</v>
      </c>
      <c r="E118">
        <f t="shared" si="49"/>
        <v>433878.70362113946</v>
      </c>
      <c r="F118">
        <f t="shared" si="37"/>
        <v>9854050.6399149653</v>
      </c>
      <c r="G118">
        <f t="shared" si="30"/>
        <v>433.57822815625849</v>
      </c>
      <c r="H118">
        <f t="shared" si="31"/>
        <v>4.3357822815625839</v>
      </c>
      <c r="I118" t="s">
        <v>21</v>
      </c>
      <c r="K118" s="15">
        <f t="shared" si="28"/>
        <v>0.50217442548742997</v>
      </c>
      <c r="N118">
        <f t="shared" si="51"/>
        <v>1</v>
      </c>
      <c r="O118">
        <f t="shared" si="51"/>
        <v>1</v>
      </c>
      <c r="P118">
        <f t="shared" si="51"/>
        <v>0</v>
      </c>
    </row>
    <row r="119" spans="1:16" x14ac:dyDescent="0.3">
      <c r="A119" s="8">
        <v>119</v>
      </c>
      <c r="B119" s="5" t="s">
        <v>20</v>
      </c>
      <c r="C119" s="5">
        <v>0.58541529492963984</v>
      </c>
      <c r="D119" s="5">
        <f t="shared" si="25"/>
        <v>0.58541529492963984</v>
      </c>
      <c r="E119">
        <f t="shared" si="49"/>
        <v>282021.15735374071</v>
      </c>
      <c r="F119">
        <f t="shared" si="37"/>
        <v>10136071.797268705</v>
      </c>
      <c r="G119">
        <f t="shared" si="30"/>
        <v>445.98715907982302</v>
      </c>
      <c r="H119">
        <f t="shared" si="31"/>
        <v>4.4598715907982296</v>
      </c>
      <c r="I119" t="s">
        <v>21</v>
      </c>
      <c r="K119" s="15">
        <f t="shared" si="28"/>
        <v>0.54402229427804916</v>
      </c>
      <c r="N119">
        <f t="shared" si="51"/>
        <v>1</v>
      </c>
      <c r="O119">
        <f t="shared" si="51"/>
        <v>1</v>
      </c>
      <c r="P119">
        <f t="shared" si="51"/>
        <v>0</v>
      </c>
    </row>
    <row r="120" spans="1:16" x14ac:dyDescent="0.3">
      <c r="A120" s="8">
        <v>127</v>
      </c>
      <c r="B120" s="5" t="s">
        <v>20</v>
      </c>
      <c r="C120" s="5">
        <v>0.40528751187436601</v>
      </c>
      <c r="D120" s="5">
        <f t="shared" si="25"/>
        <v>0.4953514034020029</v>
      </c>
      <c r="E120">
        <f t="shared" si="49"/>
        <v>318177.71598883567</v>
      </c>
      <c r="F120">
        <f t="shared" si="37"/>
        <v>10454249.513257541</v>
      </c>
      <c r="G120">
        <f t="shared" si="30"/>
        <v>459.98697858333185</v>
      </c>
      <c r="H120">
        <f t="shared" si="31"/>
        <v>4.5998697858333193</v>
      </c>
      <c r="I120" t="s">
        <v>21</v>
      </c>
      <c r="K120" s="15">
        <f t="shared" si="28"/>
        <v>0.46032655669681083</v>
      </c>
      <c r="N120">
        <f t="shared" si="51"/>
        <v>1</v>
      </c>
      <c r="O120">
        <f t="shared" si="51"/>
        <v>1</v>
      </c>
      <c r="P120">
        <f t="shared" si="51"/>
        <v>0</v>
      </c>
    </row>
    <row r="121" spans="1:16" x14ac:dyDescent="0.3">
      <c r="A121" s="8">
        <v>131</v>
      </c>
      <c r="B121" s="5" t="s">
        <v>20</v>
      </c>
      <c r="C121" s="5"/>
      <c r="D121" s="5">
        <f t="shared" si="25"/>
        <v>0.40528751187436601</v>
      </c>
      <c r="E121">
        <f t="shared" si="49"/>
        <v>130163.61108634186</v>
      </c>
      <c r="F121">
        <f t="shared" si="37"/>
        <v>10584413.124343883</v>
      </c>
      <c r="G121">
        <f t="shared" si="30"/>
        <v>465.71417747113082</v>
      </c>
      <c r="H121">
        <f t="shared" si="31"/>
        <v>4.6571417747113086</v>
      </c>
      <c r="I121" t="s">
        <v>21</v>
      </c>
      <c r="J121">
        <f t="shared" ref="J121" si="52">H121</f>
        <v>4.6571417747113086</v>
      </c>
      <c r="K121" s="15">
        <f t="shared" si="28"/>
        <v>0.3766308191155725</v>
      </c>
      <c r="N121">
        <f t="shared" si="51"/>
        <v>1</v>
      </c>
      <c r="O121">
        <f t="shared" si="51"/>
        <v>1</v>
      </c>
      <c r="P121">
        <f t="shared" si="51"/>
        <v>0</v>
      </c>
    </row>
    <row r="122" spans="1:16" x14ac:dyDescent="0.3">
      <c r="A122" s="8">
        <v>6</v>
      </c>
      <c r="B122" s="5" t="s">
        <v>23</v>
      </c>
      <c r="C122" s="5">
        <v>0.13995928743394773</v>
      </c>
      <c r="D122" s="5">
        <f t="shared" ref="D122" si="53">C122</f>
        <v>0.13995928743394773</v>
      </c>
      <c r="E122">
        <f>K122*(A122)*(24*3600)</f>
        <v>67424.750542725073</v>
      </c>
      <c r="F122">
        <f t="shared" ref="F122" si="54">E122</f>
        <v>67424.750542725073</v>
      </c>
      <c r="G122">
        <f t="shared" si="30"/>
        <v>2.9666890238799035</v>
      </c>
      <c r="H122">
        <f t="shared" si="31"/>
        <v>2.9666890238799034E-2</v>
      </c>
      <c r="I122" t="s">
        <v>21</v>
      </c>
      <c r="K122" s="15">
        <f t="shared" si="28"/>
        <v>0.13006317620124436</v>
      </c>
      <c r="N122">
        <f t="shared" si="51"/>
        <v>1</v>
      </c>
      <c r="O122">
        <f t="shared" si="51"/>
        <v>1</v>
      </c>
      <c r="P122">
        <f t="shared" si="51"/>
        <v>0</v>
      </c>
    </row>
    <row r="123" spans="1:16" x14ac:dyDescent="0.3">
      <c r="A123" s="8">
        <v>41</v>
      </c>
      <c r="B123" s="5" t="s">
        <v>23</v>
      </c>
      <c r="C123" s="5">
        <v>4.4311434631597348E-2</v>
      </c>
      <c r="D123" s="5">
        <f t="shared" ref="D123:D125" si="55">AVERAGE(C122:C123)</f>
        <v>9.2135361032772534E-2</v>
      </c>
      <c r="E123">
        <f t="shared" ref="E123:E136" si="56">K123*(A123-A122)*(24*3600)</f>
        <v>258917.116385915</v>
      </c>
      <c r="F123">
        <f t="shared" ref="F123" si="57">E123+F122</f>
        <v>326341.86692864005</v>
      </c>
      <c r="G123">
        <f t="shared" si="30"/>
        <v>14.359042144860164</v>
      </c>
      <c r="H123">
        <f t="shared" si="31"/>
        <v>0.14359042144860162</v>
      </c>
      <c r="I123" t="s">
        <v>21</v>
      </c>
      <c r="K123" s="15">
        <f t="shared" si="28"/>
        <v>8.5620739545606811E-2</v>
      </c>
      <c r="N123">
        <f t="shared" si="51"/>
        <v>1</v>
      </c>
      <c r="O123">
        <f t="shared" si="51"/>
        <v>1</v>
      </c>
      <c r="P123">
        <f t="shared" si="51"/>
        <v>0</v>
      </c>
    </row>
    <row r="124" spans="1:16" x14ac:dyDescent="0.3">
      <c r="A124" s="8">
        <v>49</v>
      </c>
      <c r="B124" s="5" t="s">
        <v>23</v>
      </c>
      <c r="C124" s="5">
        <v>0.63495043526984007</v>
      </c>
      <c r="D124" s="5">
        <f t="shared" si="55"/>
        <v>0.33963093495071872</v>
      </c>
      <c r="E124">
        <f t="shared" si="56"/>
        <v>218154.21218070894</v>
      </c>
      <c r="F124">
        <f t="shared" si="37"/>
        <v>544496.07910934906</v>
      </c>
      <c r="G124">
        <f t="shared" si="30"/>
        <v>23.957827480811357</v>
      </c>
      <c r="H124">
        <f t="shared" si="31"/>
        <v>0.23957827480811358</v>
      </c>
      <c r="I124" t="s">
        <v>21</v>
      </c>
      <c r="K124" s="15">
        <f t="shared" si="28"/>
        <v>0.31561662641884974</v>
      </c>
      <c r="N124">
        <f t="shared" si="51"/>
        <v>1</v>
      </c>
      <c r="O124">
        <f t="shared" si="51"/>
        <v>1</v>
      </c>
      <c r="P124">
        <f t="shared" si="51"/>
        <v>0</v>
      </c>
    </row>
    <row r="125" spans="1:16" x14ac:dyDescent="0.3">
      <c r="A125" s="8">
        <v>56</v>
      </c>
      <c r="B125" s="5" t="s">
        <v>23</v>
      </c>
      <c r="C125" s="5">
        <v>0.49535140340200284</v>
      </c>
      <c r="D125" s="5">
        <f t="shared" si="55"/>
        <v>0.56515091933592143</v>
      </c>
      <c r="E125">
        <f t="shared" si="56"/>
        <v>317635.36760930921</v>
      </c>
      <c r="F125">
        <f t="shared" si="37"/>
        <v>862131.44671865832</v>
      </c>
      <c r="G125">
        <f t="shared" si="30"/>
        <v>37.933783655620964</v>
      </c>
      <c r="H125">
        <f t="shared" si="31"/>
        <v>0.37933783655620967</v>
      </c>
      <c r="I125" t="s">
        <v>21</v>
      </c>
      <c r="K125" s="15">
        <f t="shared" si="28"/>
        <v>0.5251907533222705</v>
      </c>
      <c r="N125">
        <f t="shared" si="51"/>
        <v>1</v>
      </c>
      <c r="O125">
        <f t="shared" si="51"/>
        <v>1</v>
      </c>
      <c r="P125">
        <f t="shared" si="51"/>
        <v>0</v>
      </c>
    </row>
    <row r="126" spans="1:16" x14ac:dyDescent="0.3">
      <c r="A126" s="8">
        <v>61</v>
      </c>
      <c r="B126" s="5" t="s">
        <v>23</v>
      </c>
      <c r="C126" s="5">
        <v>0.49535140340200284</v>
      </c>
      <c r="D126" s="5">
        <f t="shared" si="25"/>
        <v>0.49535140340200284</v>
      </c>
      <c r="E126">
        <f t="shared" si="56"/>
        <v>198861.07249302225</v>
      </c>
      <c r="F126">
        <f t="shared" si="37"/>
        <v>1060992.5192116806</v>
      </c>
      <c r="G126">
        <f t="shared" si="30"/>
        <v>46.683670845313948</v>
      </c>
      <c r="H126">
        <f t="shared" si="31"/>
        <v>0.46683670845313946</v>
      </c>
      <c r="I126" t="s">
        <v>21</v>
      </c>
      <c r="K126" s="15">
        <f t="shared" si="28"/>
        <v>0.46032655669681077</v>
      </c>
      <c r="N126">
        <f t="shared" si="51"/>
        <v>1</v>
      </c>
      <c r="O126">
        <f t="shared" si="51"/>
        <v>1</v>
      </c>
      <c r="P126">
        <f t="shared" si="51"/>
        <v>0</v>
      </c>
    </row>
    <row r="127" spans="1:16" x14ac:dyDescent="0.3">
      <c r="A127" s="8">
        <v>69</v>
      </c>
      <c r="B127" s="5" t="s">
        <v>23</v>
      </c>
      <c r="C127" s="5">
        <v>4.5031945763818443E-2</v>
      </c>
      <c r="D127" s="5">
        <f t="shared" ref="D127:D190" si="58">AVERAGE(C126:C127)</f>
        <v>0.27019167458291066</v>
      </c>
      <c r="E127">
        <f t="shared" si="56"/>
        <v>173551.4814484558</v>
      </c>
      <c r="F127">
        <f t="shared" si="37"/>
        <v>1234544.0006601363</v>
      </c>
      <c r="G127">
        <f t="shared" si="30"/>
        <v>54.319936029045998</v>
      </c>
      <c r="H127">
        <f t="shared" si="31"/>
        <v>0.5431993602904599</v>
      </c>
      <c r="I127" t="s">
        <v>21</v>
      </c>
      <c r="K127" s="15">
        <f t="shared" si="28"/>
        <v>0.25108721274371498</v>
      </c>
      <c r="N127">
        <f t="shared" si="51"/>
        <v>1</v>
      </c>
      <c r="O127">
        <f t="shared" si="51"/>
        <v>1</v>
      </c>
      <c r="P127">
        <f t="shared" si="51"/>
        <v>0</v>
      </c>
    </row>
    <row r="128" spans="1:16" x14ac:dyDescent="0.3">
      <c r="A128" s="8">
        <v>75</v>
      </c>
      <c r="B128" s="5" t="s">
        <v>23</v>
      </c>
      <c r="C128" s="5">
        <v>0.27019167458291071</v>
      </c>
      <c r="D128" s="5">
        <f t="shared" si="58"/>
        <v>0.15761181017336456</v>
      </c>
      <c r="E128">
        <f t="shared" si="56"/>
        <v>75928.773133699418</v>
      </c>
      <c r="F128">
        <f t="shared" si="37"/>
        <v>1310472.7737938357</v>
      </c>
      <c r="G128">
        <f t="shared" si="30"/>
        <v>57.660802046928772</v>
      </c>
      <c r="H128">
        <f t="shared" si="31"/>
        <v>0.57660802046928783</v>
      </c>
      <c r="I128" t="s">
        <v>21</v>
      </c>
      <c r="K128" s="15">
        <f t="shared" si="28"/>
        <v>0.14646754076716709</v>
      </c>
      <c r="N128">
        <f t="shared" si="51"/>
        <v>1</v>
      </c>
      <c r="O128">
        <f t="shared" si="51"/>
        <v>1</v>
      </c>
      <c r="P128">
        <f t="shared" si="51"/>
        <v>0</v>
      </c>
    </row>
    <row r="129" spans="1:16" x14ac:dyDescent="0.3">
      <c r="A129" s="8">
        <v>82</v>
      </c>
      <c r="B129" s="5" t="s">
        <v>23</v>
      </c>
      <c r="C129" s="5">
        <v>0.22515972881909219</v>
      </c>
      <c r="D129" s="5">
        <f t="shared" si="58"/>
        <v>0.24767570170100145</v>
      </c>
      <c r="E129">
        <f t="shared" si="56"/>
        <v>139202.7507451156</v>
      </c>
      <c r="F129">
        <f t="shared" si="37"/>
        <v>1449675.5245389512</v>
      </c>
      <c r="G129">
        <f t="shared" si="30"/>
        <v>63.785723079713854</v>
      </c>
      <c r="H129">
        <f t="shared" si="31"/>
        <v>0.63785723079713852</v>
      </c>
      <c r="I129" t="s">
        <v>21</v>
      </c>
      <c r="K129" s="15">
        <f t="shared" si="28"/>
        <v>0.23016327834840541</v>
      </c>
      <c r="N129">
        <f t="shared" si="51"/>
        <v>1</v>
      </c>
      <c r="O129">
        <f t="shared" si="51"/>
        <v>1</v>
      </c>
      <c r="P129">
        <f t="shared" si="51"/>
        <v>0</v>
      </c>
    </row>
    <row r="130" spans="1:16" x14ac:dyDescent="0.3">
      <c r="A130" s="8">
        <v>92</v>
      </c>
      <c r="B130" s="5" t="s">
        <v>23</v>
      </c>
      <c r="C130" s="5">
        <v>0.27019167458291071</v>
      </c>
      <c r="D130" s="5">
        <f t="shared" si="58"/>
        <v>0.24767570170100145</v>
      </c>
      <c r="E130">
        <f t="shared" si="56"/>
        <v>198861.07249302228</v>
      </c>
      <c r="F130">
        <f t="shared" si="37"/>
        <v>1648536.5970319735</v>
      </c>
      <c r="G130">
        <f t="shared" si="30"/>
        <v>72.535610269406845</v>
      </c>
      <c r="H130">
        <f t="shared" si="31"/>
        <v>0.72535610269406847</v>
      </c>
      <c r="I130" t="s">
        <v>21</v>
      </c>
      <c r="K130" s="15">
        <f t="shared" ref="K130:K193" si="59">D130/$M$2</f>
        <v>0.23016327834840541</v>
      </c>
      <c r="N130">
        <f t="shared" si="51"/>
        <v>1</v>
      </c>
      <c r="O130">
        <f t="shared" si="51"/>
        <v>1</v>
      </c>
      <c r="P130">
        <f t="shared" si="51"/>
        <v>0</v>
      </c>
    </row>
    <row r="131" spans="1:16" x14ac:dyDescent="0.3">
      <c r="A131" s="8">
        <v>95</v>
      </c>
      <c r="B131" s="5" t="s">
        <v>23</v>
      </c>
      <c r="C131" s="5">
        <v>0.31522362034672913</v>
      </c>
      <c r="D131" s="5">
        <f t="shared" si="58"/>
        <v>0.29270764746481992</v>
      </c>
      <c r="E131">
        <f t="shared" si="56"/>
        <v>70505.289338435177</v>
      </c>
      <c r="F131">
        <f t="shared" si="37"/>
        <v>1719041.8863704088</v>
      </c>
      <c r="G131">
        <f t="shared" si="30"/>
        <v>75.637843000297991</v>
      </c>
      <c r="H131">
        <f t="shared" si="31"/>
        <v>0.75637843000297988</v>
      </c>
      <c r="I131" t="s">
        <v>21</v>
      </c>
      <c r="K131" s="15">
        <f t="shared" si="59"/>
        <v>0.27201114713902458</v>
      </c>
      <c r="N131">
        <f t="shared" ref="N131:P146" si="60">N130</f>
        <v>1</v>
      </c>
      <c r="O131">
        <f t="shared" si="60"/>
        <v>1</v>
      </c>
      <c r="P131">
        <f t="shared" si="60"/>
        <v>0</v>
      </c>
    </row>
    <row r="132" spans="1:16" x14ac:dyDescent="0.3">
      <c r="A132" s="8">
        <v>103</v>
      </c>
      <c r="B132" s="5" t="s">
        <v>23</v>
      </c>
      <c r="C132" s="5">
        <v>0.27019167458291071</v>
      </c>
      <c r="D132" s="5">
        <f t="shared" si="58"/>
        <v>0.29270764746481992</v>
      </c>
      <c r="E132">
        <f t="shared" si="56"/>
        <v>188014.1049024938</v>
      </c>
      <c r="F132">
        <f t="shared" si="37"/>
        <v>1907055.9912729026</v>
      </c>
      <c r="G132">
        <f t="shared" si="30"/>
        <v>83.910463616007718</v>
      </c>
      <c r="H132">
        <f t="shared" si="31"/>
        <v>0.83910463616007724</v>
      </c>
      <c r="I132" t="s">
        <v>21</v>
      </c>
      <c r="K132" s="15">
        <f t="shared" si="59"/>
        <v>0.27201114713902458</v>
      </c>
      <c r="N132">
        <f t="shared" si="60"/>
        <v>1</v>
      </c>
      <c r="O132">
        <f t="shared" si="60"/>
        <v>1</v>
      </c>
      <c r="P132">
        <f t="shared" si="60"/>
        <v>0</v>
      </c>
    </row>
    <row r="133" spans="1:16" x14ac:dyDescent="0.3">
      <c r="A133" s="8">
        <v>113</v>
      </c>
      <c r="B133" s="5" t="s">
        <v>23</v>
      </c>
      <c r="C133" s="5">
        <v>-4.5031945763818443E-2</v>
      </c>
      <c r="D133" s="5">
        <f t="shared" si="58"/>
        <v>0.11257986440954613</v>
      </c>
      <c r="E133">
        <f t="shared" si="56"/>
        <v>90391.396587737414</v>
      </c>
      <c r="F133">
        <f t="shared" si="37"/>
        <v>1997447.38786064</v>
      </c>
      <c r="G133">
        <f t="shared" ref="G133:G196" si="61">F133*44/10^(6)</f>
        <v>87.887685065868155</v>
      </c>
      <c r="H133">
        <f t="shared" ref="H133:H196" si="62">G133*10000/1000/1000</f>
        <v>0.8788768506586816</v>
      </c>
      <c r="I133" t="s">
        <v>21</v>
      </c>
      <c r="K133" s="15">
        <f t="shared" si="59"/>
        <v>0.10461967197654794</v>
      </c>
      <c r="N133">
        <f t="shared" si="60"/>
        <v>1</v>
      </c>
      <c r="O133">
        <f t="shared" si="60"/>
        <v>1</v>
      </c>
      <c r="P133">
        <f t="shared" si="60"/>
        <v>0</v>
      </c>
    </row>
    <row r="134" spans="1:16" x14ac:dyDescent="0.3">
      <c r="A134" s="8">
        <v>119</v>
      </c>
      <c r="B134" s="5" t="s">
        <v>23</v>
      </c>
      <c r="C134" s="5">
        <v>9.0063891527636886E-2</v>
      </c>
      <c r="D134" s="5">
        <f t="shared" si="58"/>
        <v>2.2515972881909221E-2</v>
      </c>
      <c r="E134">
        <f t="shared" si="56"/>
        <v>10846.967590528488</v>
      </c>
      <c r="F134">
        <f t="shared" si="37"/>
        <v>2008294.3554511685</v>
      </c>
      <c r="G134">
        <f t="shared" si="61"/>
        <v>88.364951639851427</v>
      </c>
      <c r="H134">
        <f t="shared" si="62"/>
        <v>0.8836495163985143</v>
      </c>
      <c r="I134" t="s">
        <v>21</v>
      </c>
      <c r="K134" s="15">
        <f t="shared" si="59"/>
        <v>2.0923934395309582E-2</v>
      </c>
      <c r="N134">
        <f t="shared" si="60"/>
        <v>1</v>
      </c>
      <c r="O134">
        <f t="shared" si="60"/>
        <v>1</v>
      </c>
      <c r="P134">
        <f t="shared" si="60"/>
        <v>0</v>
      </c>
    </row>
    <row r="135" spans="1:16" x14ac:dyDescent="0.3">
      <c r="A135" s="8">
        <v>127</v>
      </c>
      <c r="B135" s="5" t="s">
        <v>23</v>
      </c>
      <c r="C135" s="5">
        <v>0.22515972881909219</v>
      </c>
      <c r="D135" s="5">
        <f t="shared" si="58"/>
        <v>0.15761181017336454</v>
      </c>
      <c r="E135">
        <f t="shared" si="56"/>
        <v>101238.36417826587</v>
      </c>
      <c r="F135">
        <f t="shared" si="37"/>
        <v>2109532.7196294344</v>
      </c>
      <c r="G135">
        <f t="shared" si="61"/>
        <v>92.819439663695107</v>
      </c>
      <c r="H135">
        <f t="shared" si="62"/>
        <v>0.92819439663695102</v>
      </c>
      <c r="I135" t="s">
        <v>21</v>
      </c>
      <c r="K135" s="15">
        <f t="shared" si="59"/>
        <v>0.14646754076716706</v>
      </c>
      <c r="N135">
        <f t="shared" si="60"/>
        <v>1</v>
      </c>
      <c r="O135">
        <f t="shared" si="60"/>
        <v>1</v>
      </c>
      <c r="P135">
        <f t="shared" si="60"/>
        <v>0</v>
      </c>
    </row>
    <row r="136" spans="1:16" x14ac:dyDescent="0.3">
      <c r="A136" s="8">
        <v>131</v>
      </c>
      <c r="B136" s="5" t="s">
        <v>23</v>
      </c>
      <c r="C136" s="5">
        <v>9.0063891527636886E-2</v>
      </c>
      <c r="D136" s="5">
        <f t="shared" si="58"/>
        <v>0.15761181017336454</v>
      </c>
      <c r="E136">
        <f t="shared" si="56"/>
        <v>50619.182089132933</v>
      </c>
      <c r="F136">
        <f t="shared" si="37"/>
        <v>2160151.9017185671</v>
      </c>
      <c r="G136">
        <f t="shared" si="61"/>
        <v>95.046683675616947</v>
      </c>
      <c r="H136">
        <f t="shared" si="62"/>
        <v>0.95046683675616939</v>
      </c>
      <c r="I136" t="s">
        <v>21</v>
      </c>
      <c r="K136" s="15">
        <f t="shared" si="59"/>
        <v>0.14646754076716706</v>
      </c>
      <c r="N136">
        <f t="shared" si="60"/>
        <v>1</v>
      </c>
      <c r="O136">
        <f t="shared" si="60"/>
        <v>1</v>
      </c>
      <c r="P136">
        <f t="shared" si="60"/>
        <v>0</v>
      </c>
    </row>
    <row r="137" spans="1:16" x14ac:dyDescent="0.3">
      <c r="A137" s="8">
        <v>6</v>
      </c>
      <c r="B137" s="5" t="s">
        <v>37</v>
      </c>
      <c r="C137" s="5">
        <v>0.33773959322863834</v>
      </c>
      <c r="D137" s="5">
        <f t="shared" ref="D137" si="63">C137</f>
        <v>0.33773959322863834</v>
      </c>
      <c r="E137">
        <f>K137*(A137)*(24*3600)</f>
        <v>162704.51385792729</v>
      </c>
      <c r="F137">
        <f t="shared" ref="F137" si="64">E137</f>
        <v>162704.51385792729</v>
      </c>
      <c r="G137">
        <f t="shared" si="61"/>
        <v>7.1589986097488012</v>
      </c>
      <c r="H137">
        <f t="shared" si="62"/>
        <v>7.1589986097488012E-2</v>
      </c>
      <c r="I137" t="s">
        <v>21</v>
      </c>
      <c r="K137" s="15">
        <f t="shared" si="59"/>
        <v>0.31385901592964371</v>
      </c>
      <c r="N137">
        <f t="shared" si="60"/>
        <v>1</v>
      </c>
      <c r="O137">
        <f t="shared" si="60"/>
        <v>1</v>
      </c>
      <c r="P137">
        <f t="shared" si="60"/>
        <v>0</v>
      </c>
    </row>
    <row r="138" spans="1:16" x14ac:dyDescent="0.3">
      <c r="A138" s="8">
        <v>41</v>
      </c>
      <c r="B138" s="5" t="s">
        <v>37</v>
      </c>
      <c r="C138" s="5">
        <v>1.1661472674998423</v>
      </c>
      <c r="D138" s="5">
        <f t="shared" ref="D138:D140" si="65">AVERAGE(C137:C138)</f>
        <v>0.75194343036424027</v>
      </c>
      <c r="E138">
        <f t="shared" ref="E138:E151" si="66">K138*(A138-A137)*(24*3600)</f>
        <v>2113097.7563108541</v>
      </c>
      <c r="F138">
        <f t="shared" ref="F138" si="67">E138+F137</f>
        <v>2275802.2701687813</v>
      </c>
      <c r="G138">
        <f t="shared" si="61"/>
        <v>100.13529988742637</v>
      </c>
      <c r="H138">
        <f t="shared" si="62"/>
        <v>1.0013529988742638</v>
      </c>
      <c r="I138" t="s">
        <v>21</v>
      </c>
      <c r="K138" s="15">
        <f t="shared" si="59"/>
        <v>0.6987757130657587</v>
      </c>
      <c r="N138">
        <f t="shared" si="60"/>
        <v>1</v>
      </c>
      <c r="O138">
        <f t="shared" si="60"/>
        <v>1</v>
      </c>
      <c r="P138">
        <f t="shared" si="60"/>
        <v>0</v>
      </c>
    </row>
    <row r="139" spans="1:16" x14ac:dyDescent="0.3">
      <c r="A139" s="8">
        <v>49</v>
      </c>
      <c r="B139" s="5" t="s">
        <v>37</v>
      </c>
      <c r="C139" s="5">
        <v>3.5092494694828433</v>
      </c>
      <c r="D139" s="5">
        <f t="shared" si="65"/>
        <v>2.3376983684913428</v>
      </c>
      <c r="E139">
        <f t="shared" si="66"/>
        <v>1501567.4174920393</v>
      </c>
      <c r="F139">
        <f t="shared" si="37"/>
        <v>3777369.6876608208</v>
      </c>
      <c r="G139">
        <f t="shared" si="61"/>
        <v>166.20426625707611</v>
      </c>
      <c r="H139">
        <f t="shared" si="62"/>
        <v>1.6620426625707609</v>
      </c>
      <c r="I139" t="s">
        <v>21</v>
      </c>
      <c r="K139" s="15">
        <f t="shared" si="59"/>
        <v>2.1724065646586217</v>
      </c>
      <c r="N139">
        <f t="shared" si="60"/>
        <v>1</v>
      </c>
      <c r="O139">
        <f t="shared" si="60"/>
        <v>1</v>
      </c>
      <c r="P139">
        <f t="shared" si="60"/>
        <v>0</v>
      </c>
    </row>
    <row r="140" spans="1:16" x14ac:dyDescent="0.3">
      <c r="A140" s="8">
        <v>56</v>
      </c>
      <c r="B140" s="5" t="s">
        <v>37</v>
      </c>
      <c r="C140" s="5">
        <v>3.8277153899245686</v>
      </c>
      <c r="D140" s="5">
        <f t="shared" si="65"/>
        <v>3.668482429703706</v>
      </c>
      <c r="E140">
        <f t="shared" si="66"/>
        <v>2061820.5248545632</v>
      </c>
      <c r="F140">
        <f t="shared" si="37"/>
        <v>5839190.212515384</v>
      </c>
      <c r="G140">
        <f t="shared" si="61"/>
        <v>256.9243693506769</v>
      </c>
      <c r="H140">
        <f t="shared" si="62"/>
        <v>2.5692436935067691</v>
      </c>
      <c r="I140" t="s">
        <v>21</v>
      </c>
      <c r="K140" s="15">
        <f t="shared" si="59"/>
        <v>3.4090947831589999</v>
      </c>
      <c r="N140">
        <f t="shared" si="60"/>
        <v>1</v>
      </c>
      <c r="O140">
        <f t="shared" si="60"/>
        <v>1</v>
      </c>
      <c r="P140">
        <f t="shared" si="60"/>
        <v>0</v>
      </c>
    </row>
    <row r="141" spans="1:16" x14ac:dyDescent="0.3">
      <c r="A141" s="8">
        <v>61</v>
      </c>
      <c r="B141" s="5" t="s">
        <v>37</v>
      </c>
      <c r="C141" s="5">
        <v>3.8277153899245686</v>
      </c>
      <c r="D141" s="5">
        <f t="shared" si="58"/>
        <v>3.8277153899245686</v>
      </c>
      <c r="E141">
        <f t="shared" si="66"/>
        <v>1536653.741991536</v>
      </c>
      <c r="F141">
        <f t="shared" si="37"/>
        <v>7375843.9545069197</v>
      </c>
      <c r="G141">
        <f t="shared" si="61"/>
        <v>324.53713399830451</v>
      </c>
      <c r="H141">
        <f t="shared" si="62"/>
        <v>3.2453713399830453</v>
      </c>
      <c r="I141" t="s">
        <v>21</v>
      </c>
      <c r="K141" s="15">
        <f t="shared" si="59"/>
        <v>3.5570688472026299</v>
      </c>
      <c r="N141">
        <f t="shared" si="60"/>
        <v>1</v>
      </c>
      <c r="O141">
        <f t="shared" si="60"/>
        <v>1</v>
      </c>
      <c r="P141">
        <f t="shared" si="60"/>
        <v>0</v>
      </c>
    </row>
    <row r="142" spans="1:16" x14ac:dyDescent="0.3">
      <c r="A142" s="8">
        <v>69</v>
      </c>
      <c r="B142" s="5" t="s">
        <v>37</v>
      </c>
      <c r="C142" s="5">
        <v>0.99070280680400569</v>
      </c>
      <c r="D142" s="5">
        <f t="shared" si="58"/>
        <v>2.4092090983642871</v>
      </c>
      <c r="E142">
        <f t="shared" si="66"/>
        <v>1547500.7095820645</v>
      </c>
      <c r="F142">
        <f t="shared" si="37"/>
        <v>8923344.664088985</v>
      </c>
      <c r="G142">
        <f t="shared" si="61"/>
        <v>392.62716521991536</v>
      </c>
      <c r="H142">
        <f t="shared" si="62"/>
        <v>3.9262716521991532</v>
      </c>
      <c r="I142" t="s">
        <v>21</v>
      </c>
      <c r="K142" s="15">
        <f t="shared" si="59"/>
        <v>2.2388609802981256</v>
      </c>
      <c r="N142">
        <f t="shared" si="60"/>
        <v>1</v>
      </c>
      <c r="O142">
        <f t="shared" si="60"/>
        <v>1</v>
      </c>
      <c r="P142">
        <f t="shared" si="60"/>
        <v>0</v>
      </c>
    </row>
    <row r="143" spans="1:16" x14ac:dyDescent="0.3">
      <c r="A143" s="8">
        <v>75</v>
      </c>
      <c r="B143" s="5" t="s">
        <v>37</v>
      </c>
      <c r="C143" s="5">
        <v>0.99070280680400569</v>
      </c>
      <c r="D143" s="5">
        <f t="shared" si="58"/>
        <v>0.99070280680400569</v>
      </c>
      <c r="E143">
        <f t="shared" si="66"/>
        <v>477266.57398325345</v>
      </c>
      <c r="F143">
        <f t="shared" si="37"/>
        <v>9400611.2380722389</v>
      </c>
      <c r="G143">
        <f t="shared" si="61"/>
        <v>413.62689447517846</v>
      </c>
      <c r="H143">
        <f t="shared" si="62"/>
        <v>4.1362689447517846</v>
      </c>
      <c r="I143" t="s">
        <v>21</v>
      </c>
      <c r="K143" s="15">
        <f t="shared" si="59"/>
        <v>0.92065311339362155</v>
      </c>
      <c r="N143">
        <f t="shared" si="60"/>
        <v>1</v>
      </c>
      <c r="O143">
        <f t="shared" si="60"/>
        <v>1</v>
      </c>
      <c r="P143">
        <f t="shared" si="60"/>
        <v>0</v>
      </c>
    </row>
    <row r="144" spans="1:16" x14ac:dyDescent="0.3">
      <c r="A144" s="8">
        <v>82</v>
      </c>
      <c r="B144" s="5" t="s">
        <v>37</v>
      </c>
      <c r="C144" s="5">
        <v>0.72051113222109509</v>
      </c>
      <c r="D144" s="5">
        <f t="shared" si="58"/>
        <v>0.85560696951255033</v>
      </c>
      <c r="E144">
        <f t="shared" si="66"/>
        <v>480882.22984676284</v>
      </c>
      <c r="F144">
        <f t="shared" si="37"/>
        <v>9881493.4679190014</v>
      </c>
      <c r="G144">
        <f t="shared" si="61"/>
        <v>434.78571258843607</v>
      </c>
      <c r="H144">
        <f t="shared" si="62"/>
        <v>4.3478571258843601</v>
      </c>
      <c r="I144" t="s">
        <v>21</v>
      </c>
      <c r="K144" s="15">
        <f t="shared" si="59"/>
        <v>0.79510950702176397</v>
      </c>
      <c r="N144">
        <f t="shared" si="60"/>
        <v>1</v>
      </c>
      <c r="O144">
        <f t="shared" si="60"/>
        <v>1</v>
      </c>
      <c r="P144">
        <f t="shared" si="60"/>
        <v>0</v>
      </c>
    </row>
    <row r="145" spans="1:16" x14ac:dyDescent="0.3">
      <c r="A145" s="8">
        <v>92</v>
      </c>
      <c r="B145" s="5" t="s">
        <v>37</v>
      </c>
      <c r="C145" s="5">
        <v>1.4410222644421902</v>
      </c>
      <c r="D145" s="5">
        <f t="shared" si="58"/>
        <v>1.0807666983316426</v>
      </c>
      <c r="E145">
        <f t="shared" si="66"/>
        <v>867757.40724227892</v>
      </c>
      <c r="F145">
        <f t="shared" si="37"/>
        <v>10749250.875161281</v>
      </c>
      <c r="G145">
        <f t="shared" si="61"/>
        <v>472.96703850709633</v>
      </c>
      <c r="H145">
        <f t="shared" si="62"/>
        <v>4.729670385070964</v>
      </c>
      <c r="I145" t="s">
        <v>21</v>
      </c>
      <c r="K145" s="15">
        <f t="shared" si="59"/>
        <v>1.0043488509748599</v>
      </c>
      <c r="N145">
        <f t="shared" si="60"/>
        <v>1</v>
      </c>
      <c r="O145">
        <f t="shared" si="60"/>
        <v>1</v>
      </c>
      <c r="P145">
        <f t="shared" si="60"/>
        <v>0</v>
      </c>
    </row>
    <row r="146" spans="1:16" x14ac:dyDescent="0.3">
      <c r="A146" s="8">
        <v>95</v>
      </c>
      <c r="B146" s="5" t="s">
        <v>37</v>
      </c>
      <c r="C146" s="5">
        <v>1.3509583729145533</v>
      </c>
      <c r="D146" s="5">
        <f t="shared" si="58"/>
        <v>1.3959903186783718</v>
      </c>
      <c r="E146">
        <f t="shared" si="66"/>
        <v>336255.99530638312</v>
      </c>
      <c r="F146">
        <f t="shared" ref="F146:F209" si="68">E146+F145</f>
        <v>11085506.870467665</v>
      </c>
      <c r="G146">
        <f t="shared" si="61"/>
        <v>487.76230230057723</v>
      </c>
      <c r="H146">
        <f t="shared" si="62"/>
        <v>4.8776230230057731</v>
      </c>
      <c r="I146" t="s">
        <v>21</v>
      </c>
      <c r="K146" s="15">
        <f t="shared" si="59"/>
        <v>1.297283932509194</v>
      </c>
      <c r="N146">
        <f t="shared" si="60"/>
        <v>1</v>
      </c>
      <c r="O146">
        <f t="shared" si="60"/>
        <v>1</v>
      </c>
      <c r="P146">
        <f t="shared" si="60"/>
        <v>0</v>
      </c>
    </row>
    <row r="147" spans="1:16" x14ac:dyDescent="0.3">
      <c r="A147" s="8">
        <v>103</v>
      </c>
      <c r="B147" s="5" t="s">
        <v>37</v>
      </c>
      <c r="C147" s="5">
        <v>0.27019167458291071</v>
      </c>
      <c r="D147" s="5">
        <f t="shared" si="58"/>
        <v>0.81057502374873203</v>
      </c>
      <c r="E147">
        <f t="shared" si="66"/>
        <v>520654.44434536743</v>
      </c>
      <c r="F147">
        <f t="shared" si="68"/>
        <v>11606161.314813033</v>
      </c>
      <c r="G147">
        <f t="shared" si="61"/>
        <v>510.67109785177342</v>
      </c>
      <c r="H147">
        <f t="shared" si="62"/>
        <v>5.106710978517734</v>
      </c>
      <c r="I147" t="s">
        <v>21</v>
      </c>
      <c r="K147" s="15">
        <f t="shared" si="59"/>
        <v>0.753261638231145</v>
      </c>
      <c r="N147">
        <f t="shared" ref="N147:P162" si="69">N146</f>
        <v>1</v>
      </c>
      <c r="O147">
        <f t="shared" si="69"/>
        <v>1</v>
      </c>
      <c r="P147">
        <f t="shared" si="69"/>
        <v>0</v>
      </c>
    </row>
    <row r="148" spans="1:16" x14ac:dyDescent="0.3">
      <c r="A148" s="8">
        <v>113</v>
      </c>
      <c r="B148" s="14" t="s">
        <v>37</v>
      </c>
      <c r="C148" s="5">
        <v>2.2065653424271039</v>
      </c>
      <c r="D148" s="5">
        <f t="shared" si="58"/>
        <v>1.2383785085050074</v>
      </c>
      <c r="E148">
        <f t="shared" si="66"/>
        <v>994305.36246511142</v>
      </c>
      <c r="F148">
        <f t="shared" si="68"/>
        <v>12600466.677278144</v>
      </c>
      <c r="G148">
        <f t="shared" si="61"/>
        <v>554.42053380023833</v>
      </c>
      <c r="H148">
        <f t="shared" si="62"/>
        <v>5.5442053380023832</v>
      </c>
      <c r="I148" t="s">
        <v>21</v>
      </c>
      <c r="K148" s="15">
        <f t="shared" si="59"/>
        <v>1.1508163917420271</v>
      </c>
      <c r="N148">
        <f t="shared" si="69"/>
        <v>1</v>
      </c>
      <c r="O148">
        <f t="shared" si="69"/>
        <v>1</v>
      </c>
      <c r="P148">
        <f t="shared" si="69"/>
        <v>0</v>
      </c>
    </row>
    <row r="149" spans="1:16" x14ac:dyDescent="0.3">
      <c r="A149" s="8">
        <v>119</v>
      </c>
      <c r="B149" s="5" t="s">
        <v>37</v>
      </c>
      <c r="C149" s="5">
        <v>0.81057502374873203</v>
      </c>
      <c r="D149" s="5">
        <f t="shared" si="58"/>
        <v>1.5085701830879179</v>
      </c>
      <c r="E149">
        <f t="shared" si="66"/>
        <v>726746.82856540859</v>
      </c>
      <c r="F149">
        <f t="shared" si="68"/>
        <v>13327213.505843554</v>
      </c>
      <c r="G149">
        <f t="shared" si="61"/>
        <v>586.39739425711628</v>
      </c>
      <c r="H149">
        <f t="shared" si="62"/>
        <v>5.863973942571163</v>
      </c>
      <c r="I149" t="s">
        <v>21</v>
      </c>
      <c r="K149" s="15">
        <f t="shared" si="59"/>
        <v>1.401903604485742</v>
      </c>
      <c r="N149">
        <f t="shared" si="69"/>
        <v>1</v>
      </c>
      <c r="O149">
        <f t="shared" si="69"/>
        <v>1</v>
      </c>
      <c r="P149">
        <f t="shared" si="69"/>
        <v>0</v>
      </c>
    </row>
    <row r="150" spans="1:16" x14ac:dyDescent="0.3">
      <c r="A150" s="8">
        <v>127</v>
      </c>
      <c r="B150" s="5" t="s">
        <v>37</v>
      </c>
      <c r="C150" s="5">
        <v>1.3959903186783718</v>
      </c>
      <c r="D150" s="5">
        <f t="shared" si="58"/>
        <v>1.1032826712135519</v>
      </c>
      <c r="E150">
        <f t="shared" si="66"/>
        <v>708668.54924786114</v>
      </c>
      <c r="F150">
        <f t="shared" si="68"/>
        <v>14035882.055091415</v>
      </c>
      <c r="G150">
        <f t="shared" si="61"/>
        <v>617.57881042402221</v>
      </c>
      <c r="H150">
        <f t="shared" si="62"/>
        <v>6.1757881042402225</v>
      </c>
      <c r="I150" t="s">
        <v>21</v>
      </c>
      <c r="K150" s="15">
        <f t="shared" si="59"/>
        <v>1.0252727853701695</v>
      </c>
      <c r="N150">
        <f t="shared" si="69"/>
        <v>1</v>
      </c>
      <c r="O150">
        <f t="shared" si="69"/>
        <v>1</v>
      </c>
      <c r="P150">
        <f t="shared" si="69"/>
        <v>0</v>
      </c>
    </row>
    <row r="151" spans="1:16" x14ac:dyDescent="0.3">
      <c r="A151" s="8">
        <v>131</v>
      </c>
      <c r="B151" s="5" t="s">
        <v>37</v>
      </c>
      <c r="C151" s="5">
        <v>1.2608944813869165</v>
      </c>
      <c r="D151" s="5">
        <f t="shared" si="58"/>
        <v>1.3284424000326442</v>
      </c>
      <c r="E151">
        <f t="shared" si="66"/>
        <v>426647.39189412055</v>
      </c>
      <c r="F151">
        <f t="shared" si="68"/>
        <v>14462529.446985535</v>
      </c>
      <c r="G151">
        <f t="shared" si="61"/>
        <v>636.3512956673635</v>
      </c>
      <c r="H151">
        <f t="shared" si="62"/>
        <v>6.3635129566736346</v>
      </c>
      <c r="I151" t="s">
        <v>21</v>
      </c>
      <c r="J151">
        <f t="shared" ref="J151" si="70">H151</f>
        <v>6.3635129566736346</v>
      </c>
      <c r="K151" s="15">
        <f t="shared" si="59"/>
        <v>1.2345121293232655</v>
      </c>
      <c r="N151">
        <f t="shared" si="69"/>
        <v>1</v>
      </c>
      <c r="O151">
        <f t="shared" si="69"/>
        <v>1</v>
      </c>
      <c r="P151">
        <f t="shared" si="69"/>
        <v>0</v>
      </c>
    </row>
    <row r="152" spans="1:16" x14ac:dyDescent="0.3">
      <c r="A152" s="8">
        <v>6</v>
      </c>
      <c r="B152" s="5" t="s">
        <v>15</v>
      </c>
      <c r="C152" s="5">
        <v>0.67493880310811083</v>
      </c>
      <c r="D152" s="5">
        <f t="shared" ref="D152" si="71">C152</f>
        <v>0.67493880310811083</v>
      </c>
      <c r="E152">
        <f>K152*(A152)*(24*3600)</f>
        <v>325148.70049368194</v>
      </c>
      <c r="F152">
        <f t="shared" ref="F152" si="72">E152</f>
        <v>325148.70049368194</v>
      </c>
      <c r="G152">
        <f t="shared" si="61"/>
        <v>14.306542821722005</v>
      </c>
      <c r="H152">
        <f t="shared" si="62"/>
        <v>0.14306542821722004</v>
      </c>
      <c r="I152" t="s">
        <v>16</v>
      </c>
      <c r="K152" s="15">
        <f t="shared" si="59"/>
        <v>0.62721585743380004</v>
      </c>
      <c r="N152">
        <f t="shared" si="69"/>
        <v>1</v>
      </c>
      <c r="O152">
        <v>0</v>
      </c>
      <c r="P152">
        <v>1</v>
      </c>
    </row>
    <row r="153" spans="1:16" x14ac:dyDescent="0.3">
      <c r="A153" s="8">
        <v>41</v>
      </c>
      <c r="B153" s="5" t="s">
        <v>15</v>
      </c>
      <c r="C153" s="5">
        <v>1.1375069499940538</v>
      </c>
      <c r="D153" s="5">
        <f t="shared" ref="D153:D155" si="73">AVERAGE(C152:C153)</f>
        <v>0.90622287655108225</v>
      </c>
      <c r="E153">
        <f t="shared" ref="E153:E166" si="74">K153*(A153-A152)*(24*3600)</f>
        <v>2546651.0509042782</v>
      </c>
      <c r="F153">
        <f t="shared" ref="F153" si="75">E153+F152</f>
        <v>2871799.7513979599</v>
      </c>
      <c r="G153">
        <f t="shared" si="61"/>
        <v>126.35918906151024</v>
      </c>
      <c r="H153">
        <f t="shared" si="62"/>
        <v>1.2635918906151022</v>
      </c>
      <c r="I153" t="s">
        <v>16</v>
      </c>
      <c r="K153" s="15">
        <f t="shared" si="59"/>
        <v>0.84214651154241993</v>
      </c>
      <c r="N153">
        <f t="shared" si="69"/>
        <v>1</v>
      </c>
      <c r="O153">
        <f t="shared" si="69"/>
        <v>0</v>
      </c>
      <c r="P153">
        <f t="shared" si="69"/>
        <v>1</v>
      </c>
    </row>
    <row r="154" spans="1:16" x14ac:dyDescent="0.3">
      <c r="A154" s="8">
        <v>49</v>
      </c>
      <c r="B154" s="5" t="s">
        <v>15</v>
      </c>
      <c r="C154" s="5">
        <v>0.22842004169239269</v>
      </c>
      <c r="D154" s="5">
        <f t="shared" si="73"/>
        <v>0.68296349584322324</v>
      </c>
      <c r="E154">
        <f t="shared" si="74"/>
        <v>438686.07965726167</v>
      </c>
      <c r="F154">
        <f t="shared" si="68"/>
        <v>3310485.8310552216</v>
      </c>
      <c r="G154">
        <f t="shared" si="61"/>
        <v>145.66137656642977</v>
      </c>
      <c r="H154">
        <f t="shared" si="62"/>
        <v>1.4566137656642977</v>
      </c>
      <c r="I154" t="s">
        <v>16</v>
      </c>
      <c r="K154" s="15">
        <f t="shared" si="59"/>
        <v>0.63467314765228833</v>
      </c>
      <c r="N154">
        <f t="shared" si="69"/>
        <v>1</v>
      </c>
      <c r="O154">
        <f t="shared" si="69"/>
        <v>0</v>
      </c>
      <c r="P154">
        <f t="shared" si="69"/>
        <v>1</v>
      </c>
    </row>
    <row r="155" spans="1:16" x14ac:dyDescent="0.3">
      <c r="A155" s="8">
        <v>56</v>
      </c>
      <c r="B155" s="5" t="s">
        <v>15</v>
      </c>
      <c r="C155" s="5">
        <v>2.656884800065288</v>
      </c>
      <c r="D155" s="5">
        <f t="shared" si="73"/>
        <v>1.4426524208788403</v>
      </c>
      <c r="E155">
        <f t="shared" si="74"/>
        <v>810823.12062194024</v>
      </c>
      <c r="F155">
        <f t="shared" si="68"/>
        <v>4121308.9516771617</v>
      </c>
      <c r="G155">
        <f t="shared" si="61"/>
        <v>181.33759387379513</v>
      </c>
      <c r="H155">
        <f t="shared" si="62"/>
        <v>1.8133759387379511</v>
      </c>
      <c r="I155" t="s">
        <v>16</v>
      </c>
      <c r="K155" s="15">
        <f t="shared" si="59"/>
        <v>1.3406466941500335</v>
      </c>
      <c r="N155">
        <f t="shared" si="69"/>
        <v>1</v>
      </c>
      <c r="O155">
        <f t="shared" si="69"/>
        <v>0</v>
      </c>
      <c r="P155">
        <f t="shared" si="69"/>
        <v>1</v>
      </c>
    </row>
    <row r="156" spans="1:16" x14ac:dyDescent="0.3">
      <c r="A156" s="8">
        <v>61</v>
      </c>
      <c r="B156" s="5" t="s">
        <v>15</v>
      </c>
      <c r="C156" s="5">
        <v>2.656884800065288</v>
      </c>
      <c r="D156" s="5">
        <f t="shared" si="58"/>
        <v>2.656884800065288</v>
      </c>
      <c r="E156">
        <f t="shared" si="74"/>
        <v>1066618.4797353011</v>
      </c>
      <c r="F156">
        <f t="shared" si="68"/>
        <v>5187927.4314124631</v>
      </c>
      <c r="G156">
        <f t="shared" si="61"/>
        <v>228.26880698214839</v>
      </c>
      <c r="H156">
        <f t="shared" si="62"/>
        <v>2.282688069821484</v>
      </c>
      <c r="I156" t="s">
        <v>16</v>
      </c>
      <c r="K156" s="15">
        <f t="shared" si="59"/>
        <v>2.4690242586465305</v>
      </c>
      <c r="N156">
        <f t="shared" si="69"/>
        <v>1</v>
      </c>
      <c r="O156">
        <f t="shared" si="69"/>
        <v>0</v>
      </c>
      <c r="P156">
        <f t="shared" si="69"/>
        <v>1</v>
      </c>
    </row>
    <row r="157" spans="1:16" x14ac:dyDescent="0.3">
      <c r="A157" s="8">
        <v>69</v>
      </c>
      <c r="B157" s="5" t="s">
        <v>15</v>
      </c>
      <c r="C157" s="5"/>
      <c r="D157" s="5">
        <f t="shared" si="58"/>
        <v>2.656884800065288</v>
      </c>
      <c r="E157">
        <f t="shared" si="74"/>
        <v>1706589.567576482</v>
      </c>
      <c r="F157">
        <f t="shared" si="68"/>
        <v>6894516.998988945</v>
      </c>
      <c r="G157">
        <f t="shared" si="61"/>
        <v>303.35874795551359</v>
      </c>
      <c r="H157">
        <f t="shared" si="62"/>
        <v>3.0335874795551363</v>
      </c>
      <c r="I157" t="s">
        <v>16</v>
      </c>
      <c r="K157" s="15">
        <f t="shared" si="59"/>
        <v>2.4690242586465305</v>
      </c>
      <c r="N157">
        <f t="shared" si="69"/>
        <v>1</v>
      </c>
      <c r="O157">
        <f t="shared" si="69"/>
        <v>0</v>
      </c>
      <c r="P157">
        <f t="shared" si="69"/>
        <v>1</v>
      </c>
    </row>
    <row r="158" spans="1:16" x14ac:dyDescent="0.3">
      <c r="A158" s="8">
        <v>75</v>
      </c>
      <c r="B158" s="5" t="s">
        <v>15</v>
      </c>
      <c r="C158" s="5">
        <v>1.3509583729145533</v>
      </c>
      <c r="D158" s="5">
        <f t="shared" si="58"/>
        <v>1.3509583729145533</v>
      </c>
      <c r="E158">
        <f t="shared" si="74"/>
        <v>650818.05543170916</v>
      </c>
      <c r="F158">
        <f t="shared" si="68"/>
        <v>7545335.0544206537</v>
      </c>
      <c r="G158">
        <f t="shared" si="61"/>
        <v>331.99474239450876</v>
      </c>
      <c r="H158">
        <f t="shared" si="62"/>
        <v>3.3199474239450875</v>
      </c>
      <c r="I158" t="s">
        <v>16</v>
      </c>
      <c r="K158" s="15">
        <f t="shared" si="59"/>
        <v>1.2554360637185749</v>
      </c>
      <c r="N158">
        <f t="shared" si="69"/>
        <v>1</v>
      </c>
      <c r="O158">
        <f t="shared" si="69"/>
        <v>0</v>
      </c>
      <c r="P158">
        <f t="shared" si="69"/>
        <v>1</v>
      </c>
    </row>
    <row r="159" spans="1:16" x14ac:dyDescent="0.3">
      <c r="A159" s="8">
        <v>82</v>
      </c>
      <c r="B159" s="5" t="s">
        <v>15</v>
      </c>
      <c r="C159" s="5">
        <v>3.602555661105475</v>
      </c>
      <c r="D159" s="5">
        <f t="shared" si="58"/>
        <v>2.4767570170100139</v>
      </c>
      <c r="E159">
        <f t="shared" si="74"/>
        <v>1392027.5074511559</v>
      </c>
      <c r="F159">
        <f t="shared" si="68"/>
        <v>8937362.5618718099</v>
      </c>
      <c r="G159">
        <f t="shared" si="61"/>
        <v>393.24395272235967</v>
      </c>
      <c r="H159">
        <f t="shared" si="62"/>
        <v>3.9324395272235968</v>
      </c>
      <c r="I159" t="s">
        <v>16</v>
      </c>
      <c r="K159" s="15">
        <f t="shared" si="59"/>
        <v>2.3016327834840538</v>
      </c>
      <c r="N159">
        <f t="shared" si="69"/>
        <v>1</v>
      </c>
      <c r="O159">
        <f t="shared" si="69"/>
        <v>0</v>
      </c>
      <c r="P159">
        <f t="shared" si="69"/>
        <v>1</v>
      </c>
    </row>
    <row r="160" spans="1:16" x14ac:dyDescent="0.3">
      <c r="A160" s="8">
        <v>92</v>
      </c>
      <c r="B160" s="5" t="s">
        <v>15</v>
      </c>
      <c r="C160" s="5">
        <v>1.5310861559698268</v>
      </c>
      <c r="D160" s="5">
        <f t="shared" si="58"/>
        <v>2.5668209085376508</v>
      </c>
      <c r="E160">
        <f t="shared" si="74"/>
        <v>2060923.8422004119</v>
      </c>
      <c r="F160">
        <f t="shared" si="68"/>
        <v>10998286.404072221</v>
      </c>
      <c r="G160">
        <f t="shared" si="61"/>
        <v>483.92460177917775</v>
      </c>
      <c r="H160">
        <f t="shared" si="62"/>
        <v>4.839246017791778</v>
      </c>
      <c r="I160" t="s">
        <v>16</v>
      </c>
      <c r="K160" s="15">
        <f t="shared" si="59"/>
        <v>2.3853285210652917</v>
      </c>
      <c r="N160">
        <f t="shared" si="69"/>
        <v>1</v>
      </c>
      <c r="O160">
        <f t="shared" si="69"/>
        <v>0</v>
      </c>
      <c r="P160">
        <f t="shared" si="69"/>
        <v>1</v>
      </c>
    </row>
    <row r="161" spans="1:16" x14ac:dyDescent="0.3">
      <c r="A161" s="8">
        <v>95</v>
      </c>
      <c r="B161" s="5" t="s">
        <v>15</v>
      </c>
      <c r="C161" s="5">
        <v>1.8012778305527375</v>
      </c>
      <c r="D161" s="5">
        <f t="shared" si="58"/>
        <v>1.666181993261282</v>
      </c>
      <c r="E161">
        <f t="shared" si="74"/>
        <v>401337.80084955395</v>
      </c>
      <c r="F161">
        <f t="shared" si="68"/>
        <v>11399624.204921775</v>
      </c>
      <c r="G161">
        <f t="shared" si="61"/>
        <v>501.58346501655802</v>
      </c>
      <c r="H161">
        <f t="shared" si="62"/>
        <v>5.0158346501655808</v>
      </c>
      <c r="I161" t="s">
        <v>16</v>
      </c>
      <c r="K161" s="15">
        <f t="shared" si="59"/>
        <v>1.5483711452529088</v>
      </c>
      <c r="N161">
        <f t="shared" si="69"/>
        <v>1</v>
      </c>
      <c r="O161">
        <f t="shared" si="69"/>
        <v>0</v>
      </c>
      <c r="P161">
        <f t="shared" si="69"/>
        <v>1</v>
      </c>
    </row>
    <row r="162" spans="1:16" x14ac:dyDescent="0.3">
      <c r="A162" s="8">
        <v>103</v>
      </c>
      <c r="B162" s="5" t="s">
        <v>15</v>
      </c>
      <c r="C162" s="5">
        <v>0.27019167458291071</v>
      </c>
      <c r="D162" s="5">
        <f t="shared" si="58"/>
        <v>1.0357347525678242</v>
      </c>
      <c r="E162">
        <f t="shared" si="74"/>
        <v>665280.67888574721</v>
      </c>
      <c r="F162">
        <f t="shared" si="68"/>
        <v>12064904.883807521</v>
      </c>
      <c r="G162">
        <f t="shared" si="61"/>
        <v>530.85581488753087</v>
      </c>
      <c r="H162">
        <f t="shared" si="62"/>
        <v>5.30855814887531</v>
      </c>
      <c r="I162" t="s">
        <v>16</v>
      </c>
      <c r="K162" s="15">
        <f t="shared" si="59"/>
        <v>0.96250098218424074</v>
      </c>
      <c r="N162">
        <f t="shared" si="69"/>
        <v>1</v>
      </c>
      <c r="O162">
        <f t="shared" si="69"/>
        <v>0</v>
      </c>
      <c r="P162">
        <f t="shared" si="69"/>
        <v>1</v>
      </c>
    </row>
    <row r="163" spans="1:16" x14ac:dyDescent="0.3">
      <c r="A163" s="8">
        <v>113</v>
      </c>
      <c r="B163" s="5" t="s">
        <v>15</v>
      </c>
      <c r="C163" s="5">
        <v>0.85560696951255044</v>
      </c>
      <c r="D163" s="5">
        <f t="shared" si="58"/>
        <v>0.56289932204773052</v>
      </c>
      <c r="E163">
        <f t="shared" si="74"/>
        <v>451956.98293868703</v>
      </c>
      <c r="F163">
        <f t="shared" si="68"/>
        <v>12516861.866746208</v>
      </c>
      <c r="G163">
        <f t="shared" si="61"/>
        <v>550.74192213683318</v>
      </c>
      <c r="H163">
        <f t="shared" si="62"/>
        <v>5.5074192213683322</v>
      </c>
      <c r="I163" t="s">
        <v>16</v>
      </c>
      <c r="K163" s="15">
        <f t="shared" si="59"/>
        <v>0.52309835988273956</v>
      </c>
      <c r="N163">
        <f t="shared" ref="N163:P178" si="76">N162</f>
        <v>1</v>
      </c>
      <c r="O163">
        <f t="shared" si="76"/>
        <v>0</v>
      </c>
      <c r="P163">
        <f t="shared" si="76"/>
        <v>1</v>
      </c>
    </row>
    <row r="164" spans="1:16" x14ac:dyDescent="0.3">
      <c r="A164" s="8">
        <v>119</v>
      </c>
      <c r="B164" s="5" t="s">
        <v>15</v>
      </c>
      <c r="C164" s="5">
        <v>0.40528751187436601</v>
      </c>
      <c r="D164" s="5">
        <f t="shared" si="58"/>
        <v>0.63044724069345826</v>
      </c>
      <c r="E164">
        <f t="shared" si="74"/>
        <v>303715.09253479767</v>
      </c>
      <c r="F164">
        <f t="shared" si="68"/>
        <v>12820576.959281005</v>
      </c>
      <c r="G164">
        <f t="shared" si="61"/>
        <v>564.10538620836428</v>
      </c>
      <c r="H164">
        <f t="shared" si="62"/>
        <v>5.6410538620836421</v>
      </c>
      <c r="I164" t="s">
        <v>16</v>
      </c>
      <c r="K164" s="15">
        <f t="shared" si="59"/>
        <v>0.58587016306866835</v>
      </c>
      <c r="N164">
        <f t="shared" si="76"/>
        <v>1</v>
      </c>
      <c r="O164">
        <f t="shared" si="76"/>
        <v>0</v>
      </c>
      <c r="P164">
        <f t="shared" si="76"/>
        <v>1</v>
      </c>
    </row>
    <row r="165" spans="1:16" x14ac:dyDescent="0.3">
      <c r="A165" s="8">
        <v>127</v>
      </c>
      <c r="B165" s="5" t="s">
        <v>15</v>
      </c>
      <c r="C165" s="5">
        <v>0.76554307798491339</v>
      </c>
      <c r="D165" s="5">
        <f t="shared" si="58"/>
        <v>0.58541529492963973</v>
      </c>
      <c r="E165">
        <f t="shared" si="74"/>
        <v>376028.20980498748</v>
      </c>
      <c r="F165">
        <f t="shared" si="68"/>
        <v>13196605.169085993</v>
      </c>
      <c r="G165">
        <f t="shared" si="61"/>
        <v>580.65062743978365</v>
      </c>
      <c r="H165">
        <f t="shared" si="62"/>
        <v>5.8065062743978357</v>
      </c>
      <c r="I165" t="s">
        <v>16</v>
      </c>
      <c r="K165" s="15">
        <f t="shared" si="59"/>
        <v>0.54402229427804905</v>
      </c>
      <c r="N165">
        <f t="shared" si="76"/>
        <v>1</v>
      </c>
      <c r="O165">
        <f t="shared" si="76"/>
        <v>0</v>
      </c>
      <c r="P165">
        <f t="shared" si="76"/>
        <v>1</v>
      </c>
    </row>
    <row r="166" spans="1:16" x14ac:dyDescent="0.3">
      <c r="A166" s="8">
        <v>131</v>
      </c>
      <c r="B166" s="5" t="s">
        <v>15</v>
      </c>
      <c r="C166" s="5">
        <v>0.58541529492963984</v>
      </c>
      <c r="D166" s="5">
        <f t="shared" si="58"/>
        <v>0.67547918645727667</v>
      </c>
      <c r="E166">
        <f t="shared" si="74"/>
        <v>216939.35181056973</v>
      </c>
      <c r="F166">
        <f t="shared" si="68"/>
        <v>13413544.520896561</v>
      </c>
      <c r="G166">
        <f t="shared" si="61"/>
        <v>590.19595891944869</v>
      </c>
      <c r="H166">
        <f t="shared" si="62"/>
        <v>5.9019595891944867</v>
      </c>
      <c r="I166" t="s">
        <v>16</v>
      </c>
      <c r="K166" s="15">
        <f t="shared" si="59"/>
        <v>0.62771803185928743</v>
      </c>
      <c r="N166">
        <f t="shared" si="76"/>
        <v>1</v>
      </c>
      <c r="O166">
        <f t="shared" si="76"/>
        <v>0</v>
      </c>
      <c r="P166">
        <f t="shared" si="76"/>
        <v>1</v>
      </c>
    </row>
    <row r="167" spans="1:16" x14ac:dyDescent="0.3">
      <c r="A167" s="8">
        <v>6</v>
      </c>
      <c r="B167" s="5" t="s">
        <v>29</v>
      </c>
      <c r="C167" s="5">
        <v>0.59496206743156932</v>
      </c>
      <c r="D167" s="5">
        <f t="shared" ref="D167" si="77">C167</f>
        <v>0.59496206743156932</v>
      </c>
      <c r="E167">
        <f>K167*(A167)*(24*3600)</f>
        <v>286620.27161212475</v>
      </c>
      <c r="F167">
        <f t="shared" ref="F167" si="78">E167</f>
        <v>286620.27161212475</v>
      </c>
      <c r="G167">
        <f t="shared" si="61"/>
        <v>12.61129195093349</v>
      </c>
      <c r="H167">
        <f t="shared" si="62"/>
        <v>0.1261129195093349</v>
      </c>
      <c r="I167" t="s">
        <v>16</v>
      </c>
      <c r="K167" s="15">
        <f t="shared" si="59"/>
        <v>0.55289404246166041</v>
      </c>
      <c r="N167">
        <f t="shared" si="76"/>
        <v>1</v>
      </c>
      <c r="O167">
        <f t="shared" si="76"/>
        <v>0</v>
      </c>
      <c r="P167">
        <f t="shared" si="76"/>
        <v>1</v>
      </c>
    </row>
    <row r="168" spans="1:16" x14ac:dyDescent="0.3">
      <c r="A168" s="8">
        <v>41</v>
      </c>
      <c r="B168" s="5" t="s">
        <v>29</v>
      </c>
      <c r="C168" s="5">
        <v>1.4919984270468327</v>
      </c>
      <c r="D168" s="5">
        <f t="shared" ref="D168:D170" si="79">AVERAGE(C167:C168)</f>
        <v>1.0434802472392011</v>
      </c>
      <c r="E168">
        <f t="shared" ref="E168:E181" si="80">K168*(A168-A167)*(24*3600)</f>
        <v>2932369.2184234713</v>
      </c>
      <c r="F168">
        <f t="shared" ref="F168" si="81">E168+F167</f>
        <v>3218989.4900355963</v>
      </c>
      <c r="G168">
        <f t="shared" si="61"/>
        <v>141.63553756156622</v>
      </c>
      <c r="H168">
        <f t="shared" si="62"/>
        <v>1.4163553756156624</v>
      </c>
      <c r="I168" t="s">
        <v>16</v>
      </c>
      <c r="K168" s="15">
        <f t="shared" si="59"/>
        <v>0.96969881561622739</v>
      </c>
      <c r="N168">
        <f t="shared" si="76"/>
        <v>1</v>
      </c>
      <c r="O168">
        <f t="shared" si="76"/>
        <v>0</v>
      </c>
      <c r="P168">
        <f t="shared" si="76"/>
        <v>1</v>
      </c>
    </row>
    <row r="169" spans="1:16" x14ac:dyDescent="0.3">
      <c r="A169" s="8">
        <v>49</v>
      </c>
      <c r="B169" s="5" t="s">
        <v>29</v>
      </c>
      <c r="C169" s="5">
        <v>4.015588667651218</v>
      </c>
      <c r="D169" s="5">
        <f t="shared" si="79"/>
        <v>2.7537935473490256</v>
      </c>
      <c r="E169">
        <f t="shared" si="80"/>
        <v>1768836.6989226614</v>
      </c>
      <c r="F169">
        <f t="shared" si="68"/>
        <v>4987826.1889582574</v>
      </c>
      <c r="G169">
        <f t="shared" si="61"/>
        <v>219.46435231416334</v>
      </c>
      <c r="H169">
        <f t="shared" si="62"/>
        <v>2.1946435231416332</v>
      </c>
      <c r="I169" t="s">
        <v>16</v>
      </c>
      <c r="K169" s="15">
        <f t="shared" si="59"/>
        <v>2.5590808722839431</v>
      </c>
      <c r="N169">
        <f t="shared" si="76"/>
        <v>1</v>
      </c>
      <c r="O169">
        <f t="shared" si="76"/>
        <v>0</v>
      </c>
      <c r="P169">
        <f t="shared" si="76"/>
        <v>1</v>
      </c>
    </row>
    <row r="170" spans="1:16" x14ac:dyDescent="0.3">
      <c r="A170" s="8">
        <v>56</v>
      </c>
      <c r="B170" s="5" t="s">
        <v>29</v>
      </c>
      <c r="C170" s="5">
        <v>3.1972681492311095</v>
      </c>
      <c r="D170" s="5">
        <f t="shared" si="79"/>
        <v>3.6064284084411637</v>
      </c>
      <c r="E170">
        <f t="shared" si="80"/>
        <v>2026943.9083951502</v>
      </c>
      <c r="F170">
        <f t="shared" si="68"/>
        <v>7014770.0973534081</v>
      </c>
      <c r="G170">
        <f t="shared" si="61"/>
        <v>308.64988428354997</v>
      </c>
      <c r="H170">
        <f t="shared" si="62"/>
        <v>3.0864988428354994</v>
      </c>
      <c r="I170" t="s">
        <v>16</v>
      </c>
      <c r="K170" s="15">
        <f t="shared" si="59"/>
        <v>3.3514284199655262</v>
      </c>
      <c r="N170">
        <f t="shared" si="76"/>
        <v>1</v>
      </c>
      <c r="O170">
        <f t="shared" si="76"/>
        <v>0</v>
      </c>
      <c r="P170">
        <f t="shared" si="76"/>
        <v>1</v>
      </c>
    </row>
    <row r="171" spans="1:16" x14ac:dyDescent="0.3">
      <c r="A171" s="8">
        <v>61</v>
      </c>
      <c r="B171" s="5" t="s">
        <v>29</v>
      </c>
      <c r="C171" s="5">
        <v>3.1972681492311095</v>
      </c>
      <c r="D171" s="5">
        <f t="shared" si="58"/>
        <v>3.1972681492311095</v>
      </c>
      <c r="E171">
        <f t="shared" si="80"/>
        <v>1283557.8315458712</v>
      </c>
      <c r="F171">
        <f t="shared" si="68"/>
        <v>8298327.9288992789</v>
      </c>
      <c r="G171">
        <f t="shared" si="61"/>
        <v>365.12642887156824</v>
      </c>
      <c r="H171">
        <f t="shared" si="62"/>
        <v>3.6512642887156828</v>
      </c>
      <c r="I171" t="s">
        <v>16</v>
      </c>
      <c r="K171" s="15">
        <f t="shared" si="59"/>
        <v>2.9711986841339608</v>
      </c>
      <c r="N171">
        <f t="shared" si="76"/>
        <v>1</v>
      </c>
      <c r="O171">
        <f t="shared" si="76"/>
        <v>0</v>
      </c>
      <c r="P171">
        <f t="shared" si="76"/>
        <v>1</v>
      </c>
    </row>
    <row r="172" spans="1:16" x14ac:dyDescent="0.3">
      <c r="A172" s="8">
        <v>69</v>
      </c>
      <c r="B172" s="5" t="s">
        <v>29</v>
      </c>
      <c r="C172" s="5">
        <v>1.0807666983316428</v>
      </c>
      <c r="D172" s="5">
        <f t="shared" si="58"/>
        <v>2.1390174237813762</v>
      </c>
      <c r="E172">
        <f t="shared" si="80"/>
        <v>1373949.2281336084</v>
      </c>
      <c r="F172">
        <f t="shared" si="68"/>
        <v>9672277.1570328865</v>
      </c>
      <c r="G172">
        <f t="shared" si="61"/>
        <v>425.58019490944702</v>
      </c>
      <c r="H172">
        <f t="shared" si="62"/>
        <v>4.2558019490944705</v>
      </c>
      <c r="I172" t="s">
        <v>16</v>
      </c>
      <c r="K172" s="15">
        <f t="shared" si="59"/>
        <v>1.9877737675544103</v>
      </c>
      <c r="N172">
        <f t="shared" si="76"/>
        <v>1</v>
      </c>
      <c r="O172">
        <f t="shared" si="76"/>
        <v>0</v>
      </c>
      <c r="P172">
        <f t="shared" si="76"/>
        <v>1</v>
      </c>
    </row>
    <row r="173" spans="1:16" x14ac:dyDescent="0.3">
      <c r="A173" s="8">
        <v>75</v>
      </c>
      <c r="B173" s="5" t="s">
        <v>29</v>
      </c>
      <c r="C173" s="5">
        <v>9.0063891527636886E-2</v>
      </c>
      <c r="D173" s="5">
        <f t="shared" si="58"/>
        <v>0.58541529492963984</v>
      </c>
      <c r="E173">
        <f t="shared" si="80"/>
        <v>282021.15735374071</v>
      </c>
      <c r="F173">
        <f t="shared" si="68"/>
        <v>9954298.3143866267</v>
      </c>
      <c r="G173">
        <f t="shared" si="61"/>
        <v>437.98912583301154</v>
      </c>
      <c r="H173">
        <f t="shared" si="62"/>
        <v>4.3798912583301153</v>
      </c>
      <c r="I173" t="s">
        <v>16</v>
      </c>
      <c r="K173" s="15">
        <f t="shared" si="59"/>
        <v>0.54402229427804916</v>
      </c>
      <c r="N173">
        <f t="shared" si="76"/>
        <v>1</v>
      </c>
      <c r="O173">
        <f t="shared" si="76"/>
        <v>0</v>
      </c>
      <c r="P173">
        <f t="shared" si="76"/>
        <v>1</v>
      </c>
    </row>
    <row r="174" spans="1:16" x14ac:dyDescent="0.3">
      <c r="A174" s="8">
        <v>82</v>
      </c>
      <c r="B174" s="5" t="s">
        <v>29</v>
      </c>
      <c r="C174" s="5">
        <v>0.67547918645727667</v>
      </c>
      <c r="D174" s="5">
        <f t="shared" si="58"/>
        <v>0.38277153899245675</v>
      </c>
      <c r="E174">
        <f t="shared" si="80"/>
        <v>215131.52387881497</v>
      </c>
      <c r="F174">
        <f t="shared" si="68"/>
        <v>10169429.838265441</v>
      </c>
      <c r="G174">
        <f t="shared" si="61"/>
        <v>447.45491288367941</v>
      </c>
      <c r="H174">
        <f t="shared" si="62"/>
        <v>4.4745491288367942</v>
      </c>
      <c r="I174" t="s">
        <v>16</v>
      </c>
      <c r="K174" s="15">
        <f t="shared" si="59"/>
        <v>0.35570688472026285</v>
      </c>
      <c r="N174">
        <f t="shared" si="76"/>
        <v>1</v>
      </c>
      <c r="O174">
        <f t="shared" si="76"/>
        <v>0</v>
      </c>
      <c r="P174">
        <f t="shared" si="76"/>
        <v>1</v>
      </c>
    </row>
    <row r="175" spans="1:16" x14ac:dyDescent="0.3">
      <c r="A175" s="8">
        <v>92</v>
      </c>
      <c r="B175" s="5" t="s">
        <v>29</v>
      </c>
      <c r="C175" s="5">
        <v>1.5761181017336456</v>
      </c>
      <c r="D175" s="5">
        <f t="shared" si="58"/>
        <v>1.125798644095461</v>
      </c>
      <c r="E175">
        <f t="shared" si="80"/>
        <v>903913.96587737405</v>
      </c>
      <c r="F175">
        <f t="shared" si="68"/>
        <v>11073343.804142816</v>
      </c>
      <c r="G175">
        <f t="shared" si="61"/>
        <v>487.22712738228392</v>
      </c>
      <c r="H175">
        <f t="shared" si="62"/>
        <v>4.8722712738228395</v>
      </c>
      <c r="I175" t="s">
        <v>16</v>
      </c>
      <c r="K175" s="15">
        <f t="shared" si="59"/>
        <v>1.0461967197654791</v>
      </c>
      <c r="N175">
        <f t="shared" si="76"/>
        <v>1</v>
      </c>
      <c r="O175">
        <f t="shared" si="76"/>
        <v>0</v>
      </c>
      <c r="P175">
        <f t="shared" si="76"/>
        <v>1</v>
      </c>
    </row>
    <row r="176" spans="1:16" x14ac:dyDescent="0.3">
      <c r="A176" s="8">
        <v>95</v>
      </c>
      <c r="B176" s="5" t="s">
        <v>29</v>
      </c>
      <c r="C176" s="5">
        <v>1.5761181017336456</v>
      </c>
      <c r="D176" s="5">
        <f t="shared" si="58"/>
        <v>1.5761181017336456</v>
      </c>
      <c r="E176">
        <f t="shared" si="80"/>
        <v>379643.86566849711</v>
      </c>
      <c r="F176">
        <f t="shared" si="68"/>
        <v>11452987.669811314</v>
      </c>
      <c r="G176">
        <f t="shared" si="61"/>
        <v>503.9314574716978</v>
      </c>
      <c r="H176">
        <f t="shared" si="62"/>
        <v>5.0393145747169772</v>
      </c>
      <c r="I176" t="s">
        <v>16</v>
      </c>
      <c r="K176" s="15">
        <f t="shared" si="59"/>
        <v>1.4646754076716708</v>
      </c>
      <c r="N176">
        <f t="shared" si="76"/>
        <v>1</v>
      </c>
      <c r="O176">
        <f t="shared" si="76"/>
        <v>0</v>
      </c>
      <c r="P176">
        <f t="shared" si="76"/>
        <v>1</v>
      </c>
    </row>
    <row r="177" spans="1:16" x14ac:dyDescent="0.3">
      <c r="A177" s="8">
        <v>103</v>
      </c>
      <c r="B177" s="5" t="s">
        <v>29</v>
      </c>
      <c r="C177" s="5">
        <v>0.13509583729145536</v>
      </c>
      <c r="D177" s="5">
        <f t="shared" si="58"/>
        <v>0.85560696951255055</v>
      </c>
      <c r="E177">
        <f t="shared" si="80"/>
        <v>549579.69125344336</v>
      </c>
      <c r="F177">
        <f t="shared" si="68"/>
        <v>12002567.361064758</v>
      </c>
      <c r="G177">
        <f t="shared" si="61"/>
        <v>528.11296388684934</v>
      </c>
      <c r="H177">
        <f t="shared" si="62"/>
        <v>5.2811296388684932</v>
      </c>
      <c r="I177" t="s">
        <v>16</v>
      </c>
      <c r="K177" s="15">
        <f t="shared" si="59"/>
        <v>0.79510950702176419</v>
      </c>
      <c r="N177">
        <f t="shared" si="76"/>
        <v>1</v>
      </c>
      <c r="O177">
        <f t="shared" si="76"/>
        <v>0</v>
      </c>
      <c r="P177">
        <f t="shared" si="76"/>
        <v>1</v>
      </c>
    </row>
    <row r="178" spans="1:16" x14ac:dyDescent="0.3">
      <c r="A178" s="8">
        <v>113</v>
      </c>
      <c r="B178" s="5" t="s">
        <v>29</v>
      </c>
      <c r="C178" s="5">
        <v>1.2158625356230981</v>
      </c>
      <c r="D178" s="5">
        <f t="shared" si="58"/>
        <v>0.67547918645727667</v>
      </c>
      <c r="E178">
        <f t="shared" si="80"/>
        <v>542348.37952642434</v>
      </c>
      <c r="F178">
        <f t="shared" si="68"/>
        <v>12544915.740591183</v>
      </c>
      <c r="G178">
        <f t="shared" si="61"/>
        <v>551.97629258601216</v>
      </c>
      <c r="H178">
        <f t="shared" si="62"/>
        <v>5.519762925860122</v>
      </c>
      <c r="I178" t="s">
        <v>16</v>
      </c>
      <c r="K178" s="15">
        <f t="shared" si="59"/>
        <v>0.62771803185928743</v>
      </c>
      <c r="N178">
        <f t="shared" si="76"/>
        <v>1</v>
      </c>
      <c r="O178">
        <f t="shared" si="76"/>
        <v>0</v>
      </c>
      <c r="P178">
        <f t="shared" si="76"/>
        <v>1</v>
      </c>
    </row>
    <row r="179" spans="1:16" x14ac:dyDescent="0.3">
      <c r="A179" s="8">
        <v>119</v>
      </c>
      <c r="B179" s="5" t="s">
        <v>29</v>
      </c>
      <c r="C179" s="5">
        <v>9.0063891527636886E-2</v>
      </c>
      <c r="D179" s="5">
        <f t="shared" si="58"/>
        <v>0.65296321357536746</v>
      </c>
      <c r="E179">
        <f t="shared" si="80"/>
        <v>314562.06012532616</v>
      </c>
      <c r="F179">
        <f t="shared" si="68"/>
        <v>12859477.80071651</v>
      </c>
      <c r="G179">
        <f t="shared" si="61"/>
        <v>565.81702323152649</v>
      </c>
      <c r="H179">
        <f t="shared" si="62"/>
        <v>5.6581702323152649</v>
      </c>
      <c r="I179" t="s">
        <v>16</v>
      </c>
      <c r="K179" s="15">
        <f t="shared" si="59"/>
        <v>0.60679409746397794</v>
      </c>
      <c r="N179">
        <f t="shared" ref="N179:P194" si="82">N178</f>
        <v>1</v>
      </c>
      <c r="O179">
        <f t="shared" si="82"/>
        <v>0</v>
      </c>
      <c r="P179">
        <f t="shared" si="82"/>
        <v>1</v>
      </c>
    </row>
    <row r="180" spans="1:16" x14ac:dyDescent="0.3">
      <c r="A180" s="8">
        <v>127</v>
      </c>
      <c r="B180" s="5" t="s">
        <v>29</v>
      </c>
      <c r="C180" s="5">
        <v>0.63044724069345826</v>
      </c>
      <c r="D180" s="5">
        <f t="shared" si="58"/>
        <v>0.36025556611054754</v>
      </c>
      <c r="E180">
        <f t="shared" si="80"/>
        <v>231401.97526460772</v>
      </c>
      <c r="F180">
        <f t="shared" si="68"/>
        <v>13090879.775981117</v>
      </c>
      <c r="G180">
        <f t="shared" si="61"/>
        <v>575.99871014316921</v>
      </c>
      <c r="H180">
        <f t="shared" si="62"/>
        <v>5.7599871014316921</v>
      </c>
      <c r="I180" t="s">
        <v>16</v>
      </c>
      <c r="K180" s="15">
        <f t="shared" si="59"/>
        <v>0.33478295032495331</v>
      </c>
      <c r="N180">
        <f t="shared" si="82"/>
        <v>1</v>
      </c>
      <c r="O180">
        <f t="shared" si="82"/>
        <v>0</v>
      </c>
      <c r="P180">
        <f t="shared" si="82"/>
        <v>1</v>
      </c>
    </row>
    <row r="181" spans="1:16" x14ac:dyDescent="0.3">
      <c r="A181" s="8">
        <v>131</v>
      </c>
      <c r="B181" s="5" t="s">
        <v>29</v>
      </c>
      <c r="C181" s="5">
        <v>0.54038334916582142</v>
      </c>
      <c r="D181" s="5">
        <f t="shared" si="58"/>
        <v>0.58541529492963984</v>
      </c>
      <c r="E181">
        <f t="shared" si="80"/>
        <v>188014.1049024938</v>
      </c>
      <c r="F181">
        <f t="shared" si="68"/>
        <v>13278893.880883612</v>
      </c>
      <c r="G181">
        <f t="shared" si="61"/>
        <v>584.271330758879</v>
      </c>
      <c r="H181">
        <f t="shared" si="62"/>
        <v>5.8427133075887898</v>
      </c>
      <c r="I181" t="s">
        <v>16</v>
      </c>
      <c r="J181">
        <f t="shared" ref="J181" si="83">H181</f>
        <v>5.8427133075887898</v>
      </c>
      <c r="K181" s="15">
        <f t="shared" si="59"/>
        <v>0.54402229427804916</v>
      </c>
      <c r="N181">
        <f t="shared" si="82"/>
        <v>1</v>
      </c>
      <c r="O181">
        <f t="shared" si="82"/>
        <v>0</v>
      </c>
      <c r="P181">
        <f t="shared" si="82"/>
        <v>1</v>
      </c>
    </row>
    <row r="182" spans="1:16" x14ac:dyDescent="0.3">
      <c r="A182" s="8">
        <v>6</v>
      </c>
      <c r="B182" s="5" t="s">
        <v>45</v>
      </c>
      <c r="C182" s="5">
        <v>0.13671698733895279</v>
      </c>
      <c r="D182" s="5">
        <f t="shared" ref="D182" si="84">C182</f>
        <v>0.13671698733895279</v>
      </c>
      <c r="E182">
        <f>K182*(A182)*(24*3600)</f>
        <v>65862.787209688977</v>
      </c>
      <c r="F182">
        <f t="shared" ref="F182" si="85">E182</f>
        <v>65862.787209688977</v>
      </c>
      <c r="G182">
        <f t="shared" si="61"/>
        <v>2.8979626372263154</v>
      </c>
      <c r="H182">
        <f t="shared" si="62"/>
        <v>2.8979626372263156E-2</v>
      </c>
      <c r="I182" t="s">
        <v>16</v>
      </c>
      <c r="K182" s="15">
        <f t="shared" si="59"/>
        <v>0.12705012964831977</v>
      </c>
      <c r="N182">
        <f t="shared" si="82"/>
        <v>1</v>
      </c>
      <c r="O182">
        <f t="shared" si="82"/>
        <v>0</v>
      </c>
      <c r="P182">
        <f t="shared" si="82"/>
        <v>1</v>
      </c>
    </row>
    <row r="183" spans="1:16" x14ac:dyDescent="0.3">
      <c r="A183" s="8">
        <v>41</v>
      </c>
      <c r="B183" s="5" t="s">
        <v>45</v>
      </c>
      <c r="C183" s="5">
        <v>1.7778612187555523</v>
      </c>
      <c r="D183" s="5">
        <f t="shared" ref="D183:D185" si="86">AVERAGE(C182:C183)</f>
        <v>0.95728910304725257</v>
      </c>
      <c r="E183">
        <f t="shared" ref="E183:E196" si="87">K183*(A183-A182)*(24*3600)</f>
        <v>2690156.4321269705</v>
      </c>
      <c r="F183">
        <f t="shared" ref="F183" si="88">E183+F182</f>
        <v>2756019.2193366596</v>
      </c>
      <c r="G183">
        <f t="shared" si="61"/>
        <v>121.26484565081303</v>
      </c>
      <c r="H183">
        <f t="shared" si="62"/>
        <v>1.2126484565081304</v>
      </c>
      <c r="I183" t="s">
        <v>16</v>
      </c>
      <c r="K183" s="15">
        <f t="shared" si="59"/>
        <v>0.88960199475098223</v>
      </c>
      <c r="N183">
        <f t="shared" si="82"/>
        <v>1</v>
      </c>
      <c r="O183">
        <f t="shared" si="82"/>
        <v>0</v>
      </c>
      <c r="P183">
        <f t="shared" si="82"/>
        <v>1</v>
      </c>
    </row>
    <row r="184" spans="1:16" x14ac:dyDescent="0.3">
      <c r="A184" s="8">
        <v>49</v>
      </c>
      <c r="B184" s="5" t="s">
        <v>45</v>
      </c>
      <c r="C184" s="5">
        <v>3.2547289120257417</v>
      </c>
      <c r="D184" s="5">
        <f t="shared" si="86"/>
        <v>2.5162950653906471</v>
      </c>
      <c r="E184">
        <f t="shared" si="87"/>
        <v>1616284.9467294689</v>
      </c>
      <c r="F184">
        <f t="shared" si="68"/>
        <v>4372304.1660661288</v>
      </c>
      <c r="G184">
        <f t="shared" si="61"/>
        <v>192.38138330690967</v>
      </c>
      <c r="H184">
        <f t="shared" si="62"/>
        <v>1.9238138330690968</v>
      </c>
      <c r="I184" t="s">
        <v>16</v>
      </c>
      <c r="K184" s="15">
        <f t="shared" si="59"/>
        <v>2.3383752122822177</v>
      </c>
      <c r="N184">
        <f t="shared" si="82"/>
        <v>1</v>
      </c>
      <c r="O184">
        <f t="shared" si="82"/>
        <v>0</v>
      </c>
      <c r="P184">
        <f t="shared" si="82"/>
        <v>1</v>
      </c>
    </row>
    <row r="185" spans="1:16" x14ac:dyDescent="0.3">
      <c r="A185" s="8">
        <v>56</v>
      </c>
      <c r="B185" s="5" t="s">
        <v>45</v>
      </c>
      <c r="C185" s="5">
        <v>1.8913417220803743</v>
      </c>
      <c r="D185" s="5">
        <f t="shared" si="86"/>
        <v>2.573035317053058</v>
      </c>
      <c r="E185">
        <f t="shared" si="87"/>
        <v>1446139.4131044389</v>
      </c>
      <c r="F185">
        <f t="shared" si="68"/>
        <v>5818443.5791705679</v>
      </c>
      <c r="G185">
        <f t="shared" si="61"/>
        <v>256.01151748350497</v>
      </c>
      <c r="H185">
        <f t="shared" si="62"/>
        <v>2.5601151748350492</v>
      </c>
      <c r="I185" t="s">
        <v>16</v>
      </c>
      <c r="K185" s="15">
        <f t="shared" si="59"/>
        <v>2.3911035269583976</v>
      </c>
      <c r="N185">
        <f t="shared" si="82"/>
        <v>1</v>
      </c>
      <c r="O185">
        <f t="shared" si="82"/>
        <v>0</v>
      </c>
      <c r="P185">
        <f t="shared" si="82"/>
        <v>1</v>
      </c>
    </row>
    <row r="186" spans="1:16" x14ac:dyDescent="0.3">
      <c r="A186" s="8">
        <v>61</v>
      </c>
      <c r="B186" s="5" t="s">
        <v>45</v>
      </c>
      <c r="C186" s="5">
        <v>1.8913417220803743</v>
      </c>
      <c r="D186" s="5">
        <f t="shared" si="58"/>
        <v>1.8913417220803743</v>
      </c>
      <c r="E186">
        <f t="shared" si="87"/>
        <v>759287.73133699386</v>
      </c>
      <c r="F186">
        <f t="shared" si="68"/>
        <v>6577731.310507562</v>
      </c>
      <c r="G186">
        <f t="shared" si="61"/>
        <v>289.42017766233272</v>
      </c>
      <c r="H186">
        <f t="shared" si="62"/>
        <v>2.8942017766233272</v>
      </c>
      <c r="I186" t="s">
        <v>16</v>
      </c>
      <c r="K186" s="15">
        <f t="shared" si="59"/>
        <v>1.7576104892060045</v>
      </c>
      <c r="N186">
        <f t="shared" si="82"/>
        <v>1</v>
      </c>
      <c r="O186">
        <f t="shared" si="82"/>
        <v>0</v>
      </c>
      <c r="P186">
        <f t="shared" si="82"/>
        <v>1</v>
      </c>
    </row>
    <row r="187" spans="1:16" x14ac:dyDescent="0.3">
      <c r="A187" s="8">
        <v>69</v>
      </c>
      <c r="B187" s="5" t="s">
        <v>45</v>
      </c>
      <c r="C187" s="5">
        <v>0.94567086104018716</v>
      </c>
      <c r="D187" s="5">
        <f t="shared" si="58"/>
        <v>1.4185062915602806</v>
      </c>
      <c r="E187">
        <f t="shared" si="87"/>
        <v>911145.27760439273</v>
      </c>
      <c r="F187">
        <f t="shared" si="68"/>
        <v>7488876.5881119547</v>
      </c>
      <c r="G187">
        <f t="shared" si="61"/>
        <v>329.51056987692601</v>
      </c>
      <c r="H187">
        <f t="shared" si="62"/>
        <v>3.2951056987692602</v>
      </c>
      <c r="I187" t="s">
        <v>16</v>
      </c>
      <c r="K187" s="15">
        <f t="shared" si="59"/>
        <v>1.3182078669045034</v>
      </c>
      <c r="N187">
        <f t="shared" si="82"/>
        <v>1</v>
      </c>
      <c r="O187">
        <f t="shared" si="82"/>
        <v>0</v>
      </c>
      <c r="P187">
        <f t="shared" si="82"/>
        <v>1</v>
      </c>
    </row>
    <row r="188" spans="1:16" x14ac:dyDescent="0.3">
      <c r="A188" s="8">
        <v>75</v>
      </c>
      <c r="B188" s="5" t="s">
        <v>45</v>
      </c>
      <c r="C188" s="5">
        <v>0.45031945763818437</v>
      </c>
      <c r="D188" s="5">
        <f t="shared" si="58"/>
        <v>0.69799515933918577</v>
      </c>
      <c r="E188">
        <f t="shared" si="87"/>
        <v>336255.99530638306</v>
      </c>
      <c r="F188">
        <f t="shared" si="68"/>
        <v>7825132.5834183376</v>
      </c>
      <c r="G188">
        <f t="shared" si="61"/>
        <v>344.30583367040686</v>
      </c>
      <c r="H188">
        <f t="shared" si="62"/>
        <v>3.4430583367040684</v>
      </c>
      <c r="I188" t="s">
        <v>16</v>
      </c>
      <c r="K188" s="15">
        <f t="shared" si="59"/>
        <v>0.64864196625459691</v>
      </c>
      <c r="N188">
        <f t="shared" si="82"/>
        <v>1</v>
      </c>
      <c r="O188">
        <f t="shared" si="82"/>
        <v>0</v>
      </c>
      <c r="P188">
        <f t="shared" si="82"/>
        <v>1</v>
      </c>
    </row>
    <row r="189" spans="1:16" x14ac:dyDescent="0.3">
      <c r="A189" s="8">
        <v>82</v>
      </c>
      <c r="B189" s="5" t="s">
        <v>45</v>
      </c>
      <c r="C189" s="5">
        <v>0.58541529492963984</v>
      </c>
      <c r="D189" s="5">
        <f t="shared" si="58"/>
        <v>0.51786737628391211</v>
      </c>
      <c r="E189">
        <f t="shared" si="87"/>
        <v>291060.29701251438</v>
      </c>
      <c r="F189">
        <f t="shared" si="68"/>
        <v>8116192.8804308521</v>
      </c>
      <c r="G189">
        <f t="shared" si="61"/>
        <v>357.11248673895744</v>
      </c>
      <c r="H189">
        <f t="shared" si="62"/>
        <v>3.5711248673895746</v>
      </c>
      <c r="I189" t="s">
        <v>16</v>
      </c>
      <c r="K189" s="15">
        <f t="shared" si="59"/>
        <v>0.48125049109212037</v>
      </c>
      <c r="N189">
        <f t="shared" si="82"/>
        <v>1</v>
      </c>
      <c r="O189">
        <f t="shared" si="82"/>
        <v>0</v>
      </c>
      <c r="P189">
        <f t="shared" si="82"/>
        <v>1</v>
      </c>
    </row>
    <row r="190" spans="1:16" x14ac:dyDescent="0.3">
      <c r="A190" s="8">
        <v>92</v>
      </c>
      <c r="B190" s="5" t="s">
        <v>45</v>
      </c>
      <c r="C190" s="5">
        <v>0.85560696951255044</v>
      </c>
      <c r="D190" s="5">
        <f t="shared" si="58"/>
        <v>0.72051113222109509</v>
      </c>
      <c r="E190">
        <f t="shared" si="87"/>
        <v>578504.93816151936</v>
      </c>
      <c r="F190">
        <f t="shared" si="68"/>
        <v>8694697.8185923714</v>
      </c>
      <c r="G190">
        <f t="shared" si="61"/>
        <v>382.56670401806434</v>
      </c>
      <c r="H190">
        <f t="shared" si="62"/>
        <v>3.8256670401806439</v>
      </c>
      <c r="I190" t="s">
        <v>16</v>
      </c>
      <c r="K190" s="15">
        <f t="shared" si="59"/>
        <v>0.66956590064990662</v>
      </c>
      <c r="N190">
        <f t="shared" si="82"/>
        <v>1</v>
      </c>
      <c r="O190">
        <f t="shared" si="82"/>
        <v>0</v>
      </c>
      <c r="P190">
        <f t="shared" si="82"/>
        <v>1</v>
      </c>
    </row>
    <row r="191" spans="1:16" x14ac:dyDescent="0.3">
      <c r="A191" s="8">
        <v>95</v>
      </c>
      <c r="B191" s="5" t="s">
        <v>45</v>
      </c>
      <c r="C191" s="5">
        <v>0.72051113222109509</v>
      </c>
      <c r="D191" s="5">
        <f t="shared" ref="D191:D254" si="89">AVERAGE(C190:C191)</f>
        <v>0.78805905086682282</v>
      </c>
      <c r="E191">
        <f t="shared" si="87"/>
        <v>189821.93283424855</v>
      </c>
      <c r="F191">
        <f t="shared" si="68"/>
        <v>8884519.7514266204</v>
      </c>
      <c r="G191">
        <f t="shared" si="61"/>
        <v>390.91886906277131</v>
      </c>
      <c r="H191">
        <f t="shared" si="62"/>
        <v>3.9091886906277131</v>
      </c>
      <c r="I191" t="s">
        <v>16</v>
      </c>
      <c r="K191" s="15">
        <f t="shared" si="59"/>
        <v>0.73233770383583541</v>
      </c>
      <c r="N191">
        <f t="shared" si="82"/>
        <v>1</v>
      </c>
      <c r="O191">
        <f t="shared" si="82"/>
        <v>0</v>
      </c>
      <c r="P191">
        <f t="shared" si="82"/>
        <v>1</v>
      </c>
    </row>
    <row r="192" spans="1:16" x14ac:dyDescent="0.3">
      <c r="A192" s="8">
        <v>103</v>
      </c>
      <c r="B192" s="5" t="s">
        <v>45</v>
      </c>
      <c r="C192" s="5">
        <v>0.54038334916582142</v>
      </c>
      <c r="D192" s="5">
        <f t="shared" si="89"/>
        <v>0.63044724069345826</v>
      </c>
      <c r="E192">
        <f t="shared" si="87"/>
        <v>404953.45671306358</v>
      </c>
      <c r="F192">
        <f t="shared" si="68"/>
        <v>9289473.2081396841</v>
      </c>
      <c r="G192">
        <f t="shared" si="61"/>
        <v>408.73682115814609</v>
      </c>
      <c r="H192">
        <f t="shared" si="62"/>
        <v>4.0873682115814605</v>
      </c>
      <c r="I192" t="s">
        <v>16</v>
      </c>
      <c r="K192" s="15">
        <f t="shared" si="59"/>
        <v>0.58587016306866835</v>
      </c>
      <c r="N192">
        <f t="shared" si="82"/>
        <v>1</v>
      </c>
      <c r="O192">
        <f t="shared" si="82"/>
        <v>0</v>
      </c>
      <c r="P192">
        <f t="shared" si="82"/>
        <v>1</v>
      </c>
    </row>
    <row r="193" spans="1:16" x14ac:dyDescent="0.3">
      <c r="A193" s="8">
        <v>113</v>
      </c>
      <c r="B193" s="5" t="s">
        <v>45</v>
      </c>
      <c r="C193" s="5">
        <v>1.1708305898592797</v>
      </c>
      <c r="D193" s="5">
        <f t="shared" si="89"/>
        <v>0.85560696951255055</v>
      </c>
      <c r="E193">
        <f t="shared" si="87"/>
        <v>686974.61406680429</v>
      </c>
      <c r="F193">
        <f t="shared" si="68"/>
        <v>9976447.8222064879</v>
      </c>
      <c r="G193">
        <f t="shared" si="61"/>
        <v>438.96370417708545</v>
      </c>
      <c r="H193">
        <f t="shared" si="62"/>
        <v>4.3896370417708539</v>
      </c>
      <c r="I193" t="s">
        <v>16</v>
      </c>
      <c r="K193" s="15">
        <f t="shared" si="59"/>
        <v>0.79510950702176419</v>
      </c>
      <c r="N193">
        <f t="shared" si="82"/>
        <v>1</v>
      </c>
      <c r="O193">
        <f t="shared" si="82"/>
        <v>0</v>
      </c>
      <c r="P193">
        <f t="shared" si="82"/>
        <v>1</v>
      </c>
    </row>
    <row r="194" spans="1:16" x14ac:dyDescent="0.3">
      <c r="A194" s="8">
        <v>119</v>
      </c>
      <c r="B194" s="5" t="s">
        <v>45</v>
      </c>
      <c r="C194" s="5">
        <v>0.54038334916582142</v>
      </c>
      <c r="D194" s="5">
        <f t="shared" si="89"/>
        <v>0.85560696951255055</v>
      </c>
      <c r="E194">
        <f t="shared" si="87"/>
        <v>412184.76844008255</v>
      </c>
      <c r="F194">
        <f t="shared" si="68"/>
        <v>10388632.590646571</v>
      </c>
      <c r="G194">
        <f t="shared" si="61"/>
        <v>457.09983398844912</v>
      </c>
      <c r="H194">
        <f t="shared" si="62"/>
        <v>4.5709983398844916</v>
      </c>
      <c r="I194" t="s">
        <v>16</v>
      </c>
      <c r="K194" s="15">
        <f t="shared" ref="K194:K257" si="90">D194/$M$2</f>
        <v>0.79510950702176419</v>
      </c>
      <c r="N194">
        <f t="shared" si="82"/>
        <v>1</v>
      </c>
      <c r="O194">
        <f t="shared" si="82"/>
        <v>0</v>
      </c>
      <c r="P194">
        <f t="shared" si="82"/>
        <v>1</v>
      </c>
    </row>
    <row r="195" spans="1:16" x14ac:dyDescent="0.3">
      <c r="A195" s="8">
        <v>127</v>
      </c>
      <c r="B195" s="5" t="s">
        <v>45</v>
      </c>
      <c r="C195" s="5">
        <v>1.2608944813869165</v>
      </c>
      <c r="D195" s="5">
        <f t="shared" si="89"/>
        <v>0.90063891527636897</v>
      </c>
      <c r="E195">
        <f t="shared" si="87"/>
        <v>578504.93816151936</v>
      </c>
      <c r="F195">
        <f t="shared" si="68"/>
        <v>10967137.528808091</v>
      </c>
      <c r="G195">
        <f t="shared" si="61"/>
        <v>482.55405126755602</v>
      </c>
      <c r="H195">
        <f t="shared" si="62"/>
        <v>4.8255405126755608</v>
      </c>
      <c r="I195" t="s">
        <v>16</v>
      </c>
      <c r="K195" s="15">
        <f t="shared" si="90"/>
        <v>0.83695737581238339</v>
      </c>
      <c r="N195">
        <f t="shared" ref="N195:P210" si="91">N194</f>
        <v>1</v>
      </c>
      <c r="O195">
        <f t="shared" si="91"/>
        <v>0</v>
      </c>
      <c r="P195">
        <f t="shared" si="91"/>
        <v>1</v>
      </c>
    </row>
    <row r="196" spans="1:16" x14ac:dyDescent="0.3">
      <c r="A196" s="8">
        <v>131</v>
      </c>
      <c r="B196" s="5" t="s">
        <v>45</v>
      </c>
      <c r="C196" s="5">
        <v>1.5310861559698268</v>
      </c>
      <c r="D196" s="5">
        <f t="shared" si="89"/>
        <v>1.3959903186783715</v>
      </c>
      <c r="E196">
        <f t="shared" si="87"/>
        <v>448341.3270751774</v>
      </c>
      <c r="F196">
        <f t="shared" si="68"/>
        <v>11415478.855883269</v>
      </c>
      <c r="G196">
        <f t="shared" si="61"/>
        <v>502.28106965886383</v>
      </c>
      <c r="H196">
        <f t="shared" si="62"/>
        <v>5.0228106965886381</v>
      </c>
      <c r="I196" t="s">
        <v>16</v>
      </c>
      <c r="K196" s="15">
        <f t="shared" si="90"/>
        <v>1.2972839325091938</v>
      </c>
      <c r="N196">
        <f t="shared" si="91"/>
        <v>1</v>
      </c>
      <c r="O196">
        <f t="shared" si="91"/>
        <v>0</v>
      </c>
      <c r="P196">
        <f t="shared" si="91"/>
        <v>1</v>
      </c>
    </row>
    <row r="197" spans="1:16" x14ac:dyDescent="0.3">
      <c r="A197" s="8">
        <v>6</v>
      </c>
      <c r="B197" s="5" t="s">
        <v>34</v>
      </c>
      <c r="C197" s="5">
        <v>0.42960476258682795</v>
      </c>
      <c r="D197" s="5">
        <f t="shared" ref="D197" si="92">C197</f>
        <v>0.42960476258682795</v>
      </c>
      <c r="E197">
        <f>K197*(A197)*(24*3600)</f>
        <v>206960.14162728353</v>
      </c>
      <c r="F197">
        <f t="shared" ref="F197" si="93">E197</f>
        <v>206960.14162728353</v>
      </c>
      <c r="G197">
        <f t="shared" ref="G197:G260" si="94">F197*44/10^(6)</f>
        <v>9.1062462316004744</v>
      </c>
      <c r="H197">
        <f t="shared" ref="H197:H260" si="95">G197*10000/1000/1000</f>
        <v>9.1062462316004761E-2</v>
      </c>
      <c r="I197" t="s">
        <v>16</v>
      </c>
      <c r="K197" s="15">
        <f t="shared" si="90"/>
        <v>0.3992286682625068</v>
      </c>
      <c r="N197">
        <f t="shared" si="91"/>
        <v>1</v>
      </c>
      <c r="O197">
        <f t="shared" si="91"/>
        <v>0</v>
      </c>
      <c r="P197">
        <f t="shared" si="91"/>
        <v>1</v>
      </c>
    </row>
    <row r="198" spans="1:16" x14ac:dyDescent="0.3">
      <c r="A198" s="8">
        <v>41</v>
      </c>
      <c r="B198" s="5" t="s">
        <v>34</v>
      </c>
      <c r="C198" s="5">
        <v>1.2715220205871776</v>
      </c>
      <c r="D198" s="5">
        <f t="shared" ref="D198:D200" si="96">AVERAGE(C197:C198)</f>
        <v>0.85056339158700278</v>
      </c>
      <c r="E198">
        <f t="shared" ref="E198:E211" si="97">K198*(A198-A197)*(24*3600)</f>
        <v>2390237.7782488577</v>
      </c>
      <c r="F198">
        <f t="shared" ref="F198" si="98">E198+F197</f>
        <v>2597197.9198761415</v>
      </c>
      <c r="G198">
        <f t="shared" si="94"/>
        <v>114.27670847455022</v>
      </c>
      <c r="H198">
        <f t="shared" si="95"/>
        <v>1.1427670847455023</v>
      </c>
      <c r="I198" t="s">
        <v>16</v>
      </c>
      <c r="K198" s="15">
        <f t="shared" si="90"/>
        <v>0.79042254571721482</v>
      </c>
      <c r="N198">
        <f t="shared" si="91"/>
        <v>1</v>
      </c>
      <c r="O198">
        <f t="shared" si="91"/>
        <v>0</v>
      </c>
      <c r="P198">
        <f t="shared" si="91"/>
        <v>1</v>
      </c>
    </row>
    <row r="199" spans="1:16" x14ac:dyDescent="0.3">
      <c r="A199" s="8">
        <v>49</v>
      </c>
      <c r="B199" s="5" t="s">
        <v>34</v>
      </c>
      <c r="C199" s="5">
        <v>1.6989652497773426</v>
      </c>
      <c r="D199" s="5">
        <f t="shared" si="96"/>
        <v>1.4852436351822602</v>
      </c>
      <c r="E199">
        <f t="shared" si="97"/>
        <v>954012.49352216173</v>
      </c>
      <c r="F199">
        <f t="shared" si="68"/>
        <v>3551210.4133983031</v>
      </c>
      <c r="G199">
        <f t="shared" si="94"/>
        <v>156.25325818952533</v>
      </c>
      <c r="H199">
        <f t="shared" si="95"/>
        <v>1.5625325818952531</v>
      </c>
      <c r="I199" t="s">
        <v>16</v>
      </c>
      <c r="K199" s="15">
        <f t="shared" si="90"/>
        <v>1.3802264084522016</v>
      </c>
      <c r="N199">
        <f t="shared" si="91"/>
        <v>1</v>
      </c>
      <c r="O199">
        <f t="shared" si="91"/>
        <v>0</v>
      </c>
      <c r="P199">
        <f t="shared" si="91"/>
        <v>1</v>
      </c>
    </row>
    <row r="200" spans="1:16" x14ac:dyDescent="0.3">
      <c r="A200" s="8">
        <v>56</v>
      </c>
      <c r="B200" s="5" t="s">
        <v>34</v>
      </c>
      <c r="C200" s="5">
        <v>2.9270764746481985</v>
      </c>
      <c r="D200" s="5">
        <f t="shared" si="96"/>
        <v>2.3130208622127704</v>
      </c>
      <c r="E200">
        <f t="shared" si="97"/>
        <v>1300001.8344131121</v>
      </c>
      <c r="F200">
        <f t="shared" si="68"/>
        <v>4851212.2478114152</v>
      </c>
      <c r="G200">
        <f t="shared" si="94"/>
        <v>213.45333890370225</v>
      </c>
      <c r="H200">
        <f t="shared" si="95"/>
        <v>2.1345333890370224</v>
      </c>
      <c r="I200" t="s">
        <v>16</v>
      </c>
      <c r="K200" s="15">
        <f t="shared" si="90"/>
        <v>2.1494739325613628</v>
      </c>
      <c r="N200">
        <f t="shared" si="91"/>
        <v>1</v>
      </c>
      <c r="O200">
        <f t="shared" si="91"/>
        <v>0</v>
      </c>
      <c r="P200">
        <f t="shared" si="91"/>
        <v>1</v>
      </c>
    </row>
    <row r="201" spans="1:16" x14ac:dyDescent="0.3">
      <c r="A201" s="8">
        <v>61</v>
      </c>
      <c r="B201" s="5" t="s">
        <v>34</v>
      </c>
      <c r="C201" s="5">
        <v>2.9270764746481985</v>
      </c>
      <c r="D201" s="5">
        <f t="shared" si="89"/>
        <v>2.9270764746481985</v>
      </c>
      <c r="E201">
        <f t="shared" si="97"/>
        <v>1175088.155640586</v>
      </c>
      <c r="F201">
        <f t="shared" si="68"/>
        <v>6026300.4034520015</v>
      </c>
      <c r="G201">
        <f t="shared" si="94"/>
        <v>265.15721775188808</v>
      </c>
      <c r="H201">
        <f t="shared" si="95"/>
        <v>2.6515721775188807</v>
      </c>
      <c r="I201" t="s">
        <v>16</v>
      </c>
      <c r="K201" s="15">
        <f t="shared" si="90"/>
        <v>2.7201114713902452</v>
      </c>
      <c r="N201">
        <f t="shared" si="91"/>
        <v>1</v>
      </c>
      <c r="O201">
        <f t="shared" si="91"/>
        <v>0</v>
      </c>
      <c r="P201">
        <f t="shared" si="91"/>
        <v>1</v>
      </c>
    </row>
    <row r="202" spans="1:16" x14ac:dyDescent="0.3">
      <c r="A202" s="8">
        <v>69</v>
      </c>
      <c r="B202" s="5" t="s">
        <v>34</v>
      </c>
      <c r="C202" s="5">
        <v>1.3509583729145533</v>
      </c>
      <c r="D202" s="5">
        <f t="shared" si="89"/>
        <v>2.1390174237813762</v>
      </c>
      <c r="E202">
        <f t="shared" si="97"/>
        <v>1373949.2281336084</v>
      </c>
      <c r="F202">
        <f t="shared" si="68"/>
        <v>7400249.6315856101</v>
      </c>
      <c r="G202">
        <f t="shared" si="94"/>
        <v>325.61098378976686</v>
      </c>
      <c r="H202">
        <f t="shared" si="95"/>
        <v>3.2561098378976685</v>
      </c>
      <c r="I202" t="s">
        <v>16</v>
      </c>
      <c r="K202" s="15">
        <f t="shared" si="90"/>
        <v>1.9877737675544103</v>
      </c>
      <c r="N202">
        <f t="shared" si="91"/>
        <v>1</v>
      </c>
      <c r="O202">
        <f t="shared" si="91"/>
        <v>0</v>
      </c>
      <c r="P202">
        <f t="shared" si="91"/>
        <v>1</v>
      </c>
    </row>
    <row r="203" spans="1:16" x14ac:dyDescent="0.3">
      <c r="A203" s="8">
        <v>75</v>
      </c>
      <c r="B203" s="5" t="s">
        <v>34</v>
      </c>
      <c r="C203" s="5">
        <v>0.54038334916582142</v>
      </c>
      <c r="D203" s="5">
        <f t="shared" si="89"/>
        <v>0.94567086104018738</v>
      </c>
      <c r="E203">
        <f t="shared" si="97"/>
        <v>455572.63880219648</v>
      </c>
      <c r="F203">
        <f t="shared" si="68"/>
        <v>7855822.2703878069</v>
      </c>
      <c r="G203">
        <f t="shared" si="94"/>
        <v>345.65617989706351</v>
      </c>
      <c r="H203">
        <f t="shared" si="95"/>
        <v>3.4565617989706352</v>
      </c>
      <c r="I203" t="s">
        <v>16</v>
      </c>
      <c r="K203" s="15">
        <f t="shared" si="90"/>
        <v>0.87880524460300247</v>
      </c>
      <c r="N203">
        <f t="shared" si="91"/>
        <v>1</v>
      </c>
      <c r="O203">
        <f t="shared" si="91"/>
        <v>0</v>
      </c>
      <c r="P203">
        <f t="shared" si="91"/>
        <v>1</v>
      </c>
    </row>
    <row r="204" spans="1:16" x14ac:dyDescent="0.3">
      <c r="A204" s="8">
        <v>82</v>
      </c>
      <c r="B204" s="5" t="s">
        <v>34</v>
      </c>
      <c r="C204" s="5">
        <v>0.58541529492963984</v>
      </c>
      <c r="D204" s="5">
        <f t="shared" si="89"/>
        <v>0.56289932204773063</v>
      </c>
      <c r="E204">
        <f t="shared" si="97"/>
        <v>316369.88805708097</v>
      </c>
      <c r="F204">
        <f t="shared" si="68"/>
        <v>8172192.158444888</v>
      </c>
      <c r="G204">
        <f t="shared" si="94"/>
        <v>359.57645497157506</v>
      </c>
      <c r="H204">
        <f t="shared" si="95"/>
        <v>3.5957645497157507</v>
      </c>
      <c r="I204" t="s">
        <v>16</v>
      </c>
      <c r="K204" s="15">
        <f t="shared" si="90"/>
        <v>0.52309835988273967</v>
      </c>
      <c r="N204">
        <f t="shared" si="91"/>
        <v>1</v>
      </c>
      <c r="O204">
        <f t="shared" si="91"/>
        <v>0</v>
      </c>
      <c r="P204">
        <f t="shared" si="91"/>
        <v>1</v>
      </c>
    </row>
    <row r="205" spans="1:16" x14ac:dyDescent="0.3">
      <c r="A205" s="8">
        <v>92</v>
      </c>
      <c r="B205" s="5" t="s">
        <v>34</v>
      </c>
      <c r="C205" s="5">
        <v>1.5310861559698268</v>
      </c>
      <c r="D205" s="5">
        <f t="shared" si="89"/>
        <v>1.0582507254497333</v>
      </c>
      <c r="E205">
        <f t="shared" si="97"/>
        <v>849679.12792473135</v>
      </c>
      <c r="F205">
        <f t="shared" si="68"/>
        <v>9021871.2863696199</v>
      </c>
      <c r="G205">
        <f t="shared" si="94"/>
        <v>396.96233660026331</v>
      </c>
      <c r="H205">
        <f t="shared" si="95"/>
        <v>3.9696233660026334</v>
      </c>
      <c r="I205" t="s">
        <v>16</v>
      </c>
      <c r="K205" s="15">
        <f t="shared" si="90"/>
        <v>0.98342491657955022</v>
      </c>
      <c r="N205">
        <f t="shared" si="91"/>
        <v>1</v>
      </c>
      <c r="O205">
        <f t="shared" si="91"/>
        <v>0</v>
      </c>
      <c r="P205">
        <f t="shared" si="91"/>
        <v>1</v>
      </c>
    </row>
    <row r="206" spans="1:16" x14ac:dyDescent="0.3">
      <c r="A206" s="8">
        <v>95</v>
      </c>
      <c r="B206" s="5" t="s">
        <v>34</v>
      </c>
      <c r="C206" s="5">
        <v>1.1257986440954613</v>
      </c>
      <c r="D206" s="5">
        <f t="shared" si="89"/>
        <v>1.328442400032644</v>
      </c>
      <c r="E206">
        <f t="shared" si="97"/>
        <v>319985.54392059031</v>
      </c>
      <c r="F206">
        <f t="shared" si="68"/>
        <v>9341856.8302902095</v>
      </c>
      <c r="G206">
        <f t="shared" si="94"/>
        <v>411.0417005327692</v>
      </c>
      <c r="H206">
        <f t="shared" si="95"/>
        <v>4.1104170053276921</v>
      </c>
      <c r="I206" t="s">
        <v>16</v>
      </c>
      <c r="K206" s="15">
        <f t="shared" si="90"/>
        <v>1.2345121293232653</v>
      </c>
      <c r="N206">
        <f t="shared" si="91"/>
        <v>1</v>
      </c>
      <c r="O206">
        <f t="shared" si="91"/>
        <v>0</v>
      </c>
      <c r="P206">
        <f t="shared" si="91"/>
        <v>1</v>
      </c>
    </row>
    <row r="207" spans="1:16" x14ac:dyDescent="0.3">
      <c r="A207" s="8">
        <v>103</v>
      </c>
      <c r="B207" s="5" t="s">
        <v>34</v>
      </c>
      <c r="C207" s="5">
        <v>0.72051113222109509</v>
      </c>
      <c r="D207" s="5">
        <f t="shared" si="89"/>
        <v>0.92315488815827818</v>
      </c>
      <c r="E207">
        <f t="shared" si="97"/>
        <v>592967.56161555741</v>
      </c>
      <c r="F207">
        <f t="shared" si="68"/>
        <v>9934824.391905766</v>
      </c>
      <c r="G207">
        <f t="shared" si="94"/>
        <v>437.13227324385366</v>
      </c>
      <c r="H207">
        <f t="shared" si="95"/>
        <v>4.3713227324385358</v>
      </c>
      <c r="I207" t="s">
        <v>16</v>
      </c>
      <c r="K207" s="15">
        <f t="shared" si="90"/>
        <v>0.85788131020769298</v>
      </c>
      <c r="N207">
        <f t="shared" si="91"/>
        <v>1</v>
      </c>
      <c r="O207">
        <f t="shared" si="91"/>
        <v>0</v>
      </c>
      <c r="P207">
        <f t="shared" si="91"/>
        <v>1</v>
      </c>
    </row>
    <row r="208" spans="1:16" x14ac:dyDescent="0.3">
      <c r="A208" s="8">
        <v>113</v>
      </c>
      <c r="B208" s="5" t="s">
        <v>34</v>
      </c>
      <c r="C208" s="5">
        <v>1.3059264271507347</v>
      </c>
      <c r="D208" s="5">
        <f t="shared" si="89"/>
        <v>1.0132187796859149</v>
      </c>
      <c r="E208">
        <f t="shared" si="97"/>
        <v>813522.56928963645</v>
      </c>
      <c r="F208">
        <f t="shared" si="68"/>
        <v>10748346.961195402</v>
      </c>
      <c r="G208">
        <f t="shared" si="94"/>
        <v>472.92726629259766</v>
      </c>
      <c r="H208">
        <f t="shared" si="95"/>
        <v>4.7292726629259763</v>
      </c>
      <c r="I208" t="s">
        <v>16</v>
      </c>
      <c r="K208" s="15">
        <f t="shared" si="90"/>
        <v>0.94157704778893114</v>
      </c>
      <c r="N208">
        <f t="shared" si="91"/>
        <v>1</v>
      </c>
      <c r="O208">
        <f t="shared" si="91"/>
        <v>0</v>
      </c>
      <c r="P208">
        <f t="shared" si="91"/>
        <v>1</v>
      </c>
    </row>
    <row r="209" spans="1:16" x14ac:dyDescent="0.3">
      <c r="A209" s="8">
        <v>119</v>
      </c>
      <c r="B209" s="5" t="s">
        <v>34</v>
      </c>
      <c r="C209" s="5">
        <v>0.76554307798491339</v>
      </c>
      <c r="D209" s="5">
        <f t="shared" si="89"/>
        <v>1.035734752567824</v>
      </c>
      <c r="E209">
        <f t="shared" si="97"/>
        <v>498960.50916431029</v>
      </c>
      <c r="F209">
        <f t="shared" si="68"/>
        <v>11247307.470359713</v>
      </c>
      <c r="G209">
        <f t="shared" si="94"/>
        <v>494.88152869582734</v>
      </c>
      <c r="H209">
        <f t="shared" si="95"/>
        <v>4.9488152869582738</v>
      </c>
      <c r="I209" t="s">
        <v>16</v>
      </c>
      <c r="K209" s="15">
        <f t="shared" si="90"/>
        <v>0.96250098218424052</v>
      </c>
      <c r="N209">
        <f t="shared" si="91"/>
        <v>1</v>
      </c>
      <c r="O209">
        <f t="shared" si="91"/>
        <v>0</v>
      </c>
      <c r="P209">
        <f t="shared" si="91"/>
        <v>1</v>
      </c>
    </row>
    <row r="210" spans="1:16" x14ac:dyDescent="0.3">
      <c r="A210" s="8">
        <v>127</v>
      </c>
      <c r="B210" s="5" t="s">
        <v>34</v>
      </c>
      <c r="C210" s="5">
        <v>0.67547918645727667</v>
      </c>
      <c r="D210" s="5">
        <f t="shared" si="89"/>
        <v>0.72051113222109509</v>
      </c>
      <c r="E210">
        <f t="shared" si="97"/>
        <v>462803.95052921545</v>
      </c>
      <c r="F210">
        <f t="shared" ref="F210:F271" si="99">E210+F209</f>
        <v>11710111.420888929</v>
      </c>
      <c r="G210">
        <f t="shared" si="94"/>
        <v>515.24490251911288</v>
      </c>
      <c r="H210">
        <f t="shared" si="95"/>
        <v>5.152449025191129</v>
      </c>
      <c r="I210" t="s">
        <v>16</v>
      </c>
      <c r="K210" s="15">
        <f t="shared" si="90"/>
        <v>0.66956590064990662</v>
      </c>
      <c r="N210">
        <f t="shared" si="91"/>
        <v>1</v>
      </c>
      <c r="O210">
        <f t="shared" si="91"/>
        <v>0</v>
      </c>
      <c r="P210">
        <f t="shared" si="91"/>
        <v>1</v>
      </c>
    </row>
    <row r="211" spans="1:16" x14ac:dyDescent="0.3">
      <c r="A211" s="8">
        <v>131</v>
      </c>
      <c r="B211" s="5" t="s">
        <v>34</v>
      </c>
      <c r="C211" s="5">
        <v>1.4860542102060088</v>
      </c>
      <c r="D211" s="5">
        <f t="shared" si="89"/>
        <v>1.0807666983316428</v>
      </c>
      <c r="E211">
        <f t="shared" si="97"/>
        <v>347102.96289691166</v>
      </c>
      <c r="F211">
        <f t="shared" si="99"/>
        <v>12057214.38378584</v>
      </c>
      <c r="G211">
        <f t="shared" si="94"/>
        <v>530.5174328865769</v>
      </c>
      <c r="H211">
        <f t="shared" si="95"/>
        <v>5.3051743288657693</v>
      </c>
      <c r="I211" t="s">
        <v>16</v>
      </c>
      <c r="J211">
        <f t="shared" ref="J211" si="100">H211</f>
        <v>5.3051743288657693</v>
      </c>
      <c r="K211" s="15">
        <f t="shared" si="90"/>
        <v>1.0043488509748602</v>
      </c>
      <c r="N211">
        <f t="shared" ref="N211:P226" si="101">N210</f>
        <v>1</v>
      </c>
      <c r="O211">
        <f t="shared" si="101"/>
        <v>0</v>
      </c>
      <c r="P211">
        <f t="shared" si="101"/>
        <v>1</v>
      </c>
    </row>
    <row r="212" spans="1:16" x14ac:dyDescent="0.3">
      <c r="A212" s="8">
        <v>6</v>
      </c>
      <c r="B212" s="5" t="s">
        <v>47</v>
      </c>
      <c r="C212" s="5">
        <v>0.10537475308733515</v>
      </c>
      <c r="D212" s="5">
        <f t="shared" ref="D212" si="102">C212</f>
        <v>0.10537475308733515</v>
      </c>
      <c r="E212">
        <f>K212*(A212)*(24*3600)</f>
        <v>50763.808323673322</v>
      </c>
      <c r="F212">
        <f t="shared" ref="F212" si="103">E212</f>
        <v>50763.808323673322</v>
      </c>
      <c r="G212">
        <f t="shared" si="94"/>
        <v>2.2336075662416262</v>
      </c>
      <c r="H212">
        <f t="shared" si="95"/>
        <v>2.2336075662416261E-2</v>
      </c>
      <c r="I212" t="s">
        <v>16</v>
      </c>
      <c r="K212" s="15">
        <f t="shared" si="90"/>
        <v>9.7924012970048838E-2</v>
      </c>
      <c r="N212">
        <f t="shared" si="101"/>
        <v>1</v>
      </c>
      <c r="O212">
        <f t="shared" si="101"/>
        <v>0</v>
      </c>
      <c r="P212">
        <f t="shared" si="101"/>
        <v>1</v>
      </c>
    </row>
    <row r="213" spans="1:16" x14ac:dyDescent="0.3">
      <c r="A213" s="8">
        <v>41</v>
      </c>
      <c r="B213" s="5" t="s">
        <v>47</v>
      </c>
      <c r="C213" s="5">
        <v>1.9524050405361129</v>
      </c>
      <c r="D213" s="5">
        <f t="shared" ref="D213:D215" si="104">AVERAGE(C212:C213)</f>
        <v>1.0288898968117239</v>
      </c>
      <c r="E213">
        <f t="shared" ref="E213:E226" si="105">K213*(A213-A212)*(24*3600)</f>
        <v>2891367.6809312743</v>
      </c>
      <c r="F213">
        <f t="shared" ref="F213" si="106">E213+F212</f>
        <v>2942131.4892549478</v>
      </c>
      <c r="G213">
        <f t="shared" si="94"/>
        <v>129.45378552721769</v>
      </c>
      <c r="H213">
        <f t="shared" si="95"/>
        <v>1.2945378552721769</v>
      </c>
      <c r="I213" t="s">
        <v>16</v>
      </c>
      <c r="K213" s="15">
        <f t="shared" si="90"/>
        <v>0.95614010612806677</v>
      </c>
      <c r="N213">
        <f t="shared" si="101"/>
        <v>1</v>
      </c>
      <c r="O213">
        <f t="shared" si="101"/>
        <v>0</v>
      </c>
      <c r="P213">
        <f t="shared" si="101"/>
        <v>1</v>
      </c>
    </row>
    <row r="214" spans="1:16" x14ac:dyDescent="0.3">
      <c r="A214" s="8">
        <v>49</v>
      </c>
      <c r="B214" s="5" t="s">
        <v>47</v>
      </c>
      <c r="C214" s="5">
        <v>3.5632878043994256</v>
      </c>
      <c r="D214" s="5">
        <f t="shared" si="104"/>
        <v>2.757846422467769</v>
      </c>
      <c r="E214">
        <f t="shared" si="105"/>
        <v>1771439.9711443882</v>
      </c>
      <c r="F214">
        <f t="shared" si="99"/>
        <v>4713571.4603993362</v>
      </c>
      <c r="G214">
        <f t="shared" si="94"/>
        <v>207.3971442575708</v>
      </c>
      <c r="H214">
        <f t="shared" si="95"/>
        <v>2.0739714425757079</v>
      </c>
      <c r="I214" t="s">
        <v>16</v>
      </c>
      <c r="K214" s="15">
        <f t="shared" si="90"/>
        <v>2.5628471804750985</v>
      </c>
      <c r="N214">
        <f t="shared" si="101"/>
        <v>1</v>
      </c>
      <c r="O214">
        <f t="shared" si="101"/>
        <v>0</v>
      </c>
      <c r="P214">
        <f t="shared" si="101"/>
        <v>1</v>
      </c>
    </row>
    <row r="215" spans="1:16" x14ac:dyDescent="0.3">
      <c r="A215" s="8">
        <v>56</v>
      </c>
      <c r="B215" s="5" t="s">
        <v>47</v>
      </c>
      <c r="C215" s="5">
        <v>1.8012778305527375</v>
      </c>
      <c r="D215" s="5">
        <f t="shared" si="104"/>
        <v>2.6822828174760813</v>
      </c>
      <c r="E215">
        <f t="shared" si="105"/>
        <v>1507540.4809785569</v>
      </c>
      <c r="F215">
        <f t="shared" si="99"/>
        <v>6221111.9413778931</v>
      </c>
      <c r="G215">
        <f t="shared" si="94"/>
        <v>273.72892542062732</v>
      </c>
      <c r="H215">
        <f t="shared" si="95"/>
        <v>2.737289254206273</v>
      </c>
      <c r="I215" t="s">
        <v>16</v>
      </c>
      <c r="K215" s="15">
        <f t="shared" si="90"/>
        <v>2.4926264566444396</v>
      </c>
      <c r="N215">
        <f t="shared" si="101"/>
        <v>1</v>
      </c>
      <c r="O215">
        <f t="shared" si="101"/>
        <v>0</v>
      </c>
      <c r="P215">
        <f t="shared" si="101"/>
        <v>1</v>
      </c>
    </row>
    <row r="216" spans="1:16" x14ac:dyDescent="0.3">
      <c r="A216" s="8">
        <v>61</v>
      </c>
      <c r="B216" s="5" t="s">
        <v>47</v>
      </c>
      <c r="C216" s="5">
        <v>1.8012778305527375</v>
      </c>
      <c r="D216" s="5">
        <f t="shared" si="89"/>
        <v>1.8012778305527375</v>
      </c>
      <c r="E216">
        <f t="shared" si="105"/>
        <v>723131.17270189896</v>
      </c>
      <c r="F216">
        <f t="shared" si="99"/>
        <v>6944243.1140797921</v>
      </c>
      <c r="G216">
        <f t="shared" si="94"/>
        <v>305.54669701951087</v>
      </c>
      <c r="H216">
        <f t="shared" si="95"/>
        <v>3.0554669701951083</v>
      </c>
      <c r="I216" t="s">
        <v>16</v>
      </c>
      <c r="K216" s="15">
        <f t="shared" si="90"/>
        <v>1.6739147516247663</v>
      </c>
      <c r="N216">
        <f t="shared" si="101"/>
        <v>1</v>
      </c>
      <c r="O216">
        <f t="shared" si="101"/>
        <v>0</v>
      </c>
      <c r="P216">
        <f t="shared" si="101"/>
        <v>1</v>
      </c>
    </row>
    <row r="217" spans="1:16" x14ac:dyDescent="0.3">
      <c r="A217" s="8">
        <v>69</v>
      </c>
      <c r="B217" s="5" t="s">
        <v>47</v>
      </c>
      <c r="C217" s="5"/>
      <c r="D217" s="5">
        <f t="shared" si="89"/>
        <v>1.8012778305527375</v>
      </c>
      <c r="E217">
        <f t="shared" si="105"/>
        <v>1157009.8763230385</v>
      </c>
      <c r="F217">
        <f t="shared" si="99"/>
        <v>8101252.9904028308</v>
      </c>
      <c r="G217">
        <f t="shared" si="94"/>
        <v>356.45513157772456</v>
      </c>
      <c r="H217">
        <f t="shared" si="95"/>
        <v>3.564551315777245</v>
      </c>
      <c r="I217" t="s">
        <v>16</v>
      </c>
      <c r="K217" s="15">
        <f t="shared" si="90"/>
        <v>1.6739147516247663</v>
      </c>
      <c r="N217">
        <f t="shared" si="101"/>
        <v>1</v>
      </c>
      <c r="O217">
        <f t="shared" si="101"/>
        <v>0</v>
      </c>
      <c r="P217">
        <f t="shared" si="101"/>
        <v>1</v>
      </c>
    </row>
    <row r="218" spans="1:16" x14ac:dyDescent="0.3">
      <c r="A218" s="8">
        <v>75</v>
      </c>
      <c r="B218" s="5" t="s">
        <v>47</v>
      </c>
      <c r="C218" s="5">
        <v>0.94567086104018716</v>
      </c>
      <c r="D218" s="5">
        <f t="shared" si="89"/>
        <v>0.94567086104018716</v>
      </c>
      <c r="E218">
        <f t="shared" si="105"/>
        <v>455572.63880219636</v>
      </c>
      <c r="F218">
        <f t="shared" si="99"/>
        <v>8556825.6292050276</v>
      </c>
      <c r="G218">
        <f t="shared" si="94"/>
        <v>376.5003276850212</v>
      </c>
      <c r="H218">
        <f t="shared" si="95"/>
        <v>3.7650032768502117</v>
      </c>
      <c r="I218" t="s">
        <v>16</v>
      </c>
      <c r="K218" s="15">
        <f t="shared" si="90"/>
        <v>0.87880524460300224</v>
      </c>
      <c r="N218">
        <f t="shared" si="101"/>
        <v>1</v>
      </c>
      <c r="O218">
        <f t="shared" si="101"/>
        <v>0</v>
      </c>
      <c r="P218">
        <f t="shared" si="101"/>
        <v>1</v>
      </c>
    </row>
    <row r="219" spans="1:16" x14ac:dyDescent="0.3">
      <c r="A219" s="8">
        <v>82</v>
      </c>
      <c r="B219" s="5" t="s">
        <v>47</v>
      </c>
      <c r="C219" s="5">
        <v>1.1257986440954613</v>
      </c>
      <c r="D219" s="5">
        <f t="shared" si="89"/>
        <v>1.0357347525678242</v>
      </c>
      <c r="E219">
        <f t="shared" si="105"/>
        <v>582120.59402502875</v>
      </c>
      <c r="F219">
        <f t="shared" si="99"/>
        <v>9138946.2232300565</v>
      </c>
      <c r="G219">
        <f t="shared" si="94"/>
        <v>402.11363382212244</v>
      </c>
      <c r="H219">
        <f t="shared" si="95"/>
        <v>4.0211363382212246</v>
      </c>
      <c r="I219" t="s">
        <v>16</v>
      </c>
      <c r="K219" s="15">
        <f t="shared" si="90"/>
        <v>0.96250098218424074</v>
      </c>
      <c r="N219">
        <f t="shared" si="101"/>
        <v>1</v>
      </c>
      <c r="O219">
        <f t="shared" si="101"/>
        <v>0</v>
      </c>
      <c r="P219">
        <f t="shared" si="101"/>
        <v>1</v>
      </c>
    </row>
    <row r="220" spans="1:16" x14ac:dyDescent="0.3">
      <c r="A220" s="8">
        <v>92</v>
      </c>
      <c r="B220" s="5" t="s">
        <v>47</v>
      </c>
      <c r="C220" s="5">
        <v>1.8463097763165564</v>
      </c>
      <c r="D220" s="5">
        <f t="shared" si="89"/>
        <v>1.4860542102060088</v>
      </c>
      <c r="E220">
        <f t="shared" si="105"/>
        <v>1193166.4349581338</v>
      </c>
      <c r="F220">
        <f t="shared" si="99"/>
        <v>10332112.65818819</v>
      </c>
      <c r="G220">
        <f t="shared" si="94"/>
        <v>454.61295696028037</v>
      </c>
      <c r="H220">
        <f t="shared" si="95"/>
        <v>4.5461295696028037</v>
      </c>
      <c r="I220" t="s">
        <v>16</v>
      </c>
      <c r="K220" s="15">
        <f t="shared" si="90"/>
        <v>1.3809796700904327</v>
      </c>
      <c r="N220">
        <f t="shared" si="101"/>
        <v>1</v>
      </c>
      <c r="O220">
        <f t="shared" si="101"/>
        <v>0</v>
      </c>
      <c r="P220">
        <f t="shared" si="101"/>
        <v>1</v>
      </c>
    </row>
    <row r="221" spans="1:16" x14ac:dyDescent="0.3">
      <c r="A221" s="8">
        <v>95</v>
      </c>
      <c r="B221" s="5" t="s">
        <v>47</v>
      </c>
      <c r="C221" s="5">
        <v>1.4860542102060088</v>
      </c>
      <c r="D221" s="5">
        <f t="shared" si="89"/>
        <v>1.6661819932612825</v>
      </c>
      <c r="E221">
        <f t="shared" si="105"/>
        <v>401337.80084955401</v>
      </c>
      <c r="F221">
        <f t="shared" si="99"/>
        <v>10733450.459037744</v>
      </c>
      <c r="G221">
        <f t="shared" si="94"/>
        <v>472.2718201976607</v>
      </c>
      <c r="H221">
        <f t="shared" si="95"/>
        <v>4.7227182019766065</v>
      </c>
      <c r="I221" t="s">
        <v>16</v>
      </c>
      <c r="K221" s="15">
        <f t="shared" si="90"/>
        <v>1.5483711452529092</v>
      </c>
      <c r="N221">
        <f t="shared" si="101"/>
        <v>1</v>
      </c>
      <c r="O221">
        <f t="shared" si="101"/>
        <v>0</v>
      </c>
      <c r="P221">
        <f t="shared" si="101"/>
        <v>1</v>
      </c>
    </row>
    <row r="222" spans="1:16" x14ac:dyDescent="0.3">
      <c r="A222" s="8">
        <v>103</v>
      </c>
      <c r="B222" s="5" t="s">
        <v>47</v>
      </c>
      <c r="C222" s="5">
        <v>0.67547918645727667</v>
      </c>
      <c r="D222" s="5">
        <f t="shared" si="89"/>
        <v>1.0807666983316428</v>
      </c>
      <c r="E222">
        <f t="shared" si="105"/>
        <v>694205.92579382332</v>
      </c>
      <c r="F222">
        <f t="shared" si="99"/>
        <v>11427656.384831566</v>
      </c>
      <c r="G222">
        <f t="shared" si="94"/>
        <v>502.81688093258896</v>
      </c>
      <c r="H222">
        <f t="shared" si="95"/>
        <v>5.0281688093258898</v>
      </c>
      <c r="I222" t="s">
        <v>16</v>
      </c>
      <c r="K222" s="15">
        <f t="shared" si="90"/>
        <v>1.0043488509748602</v>
      </c>
      <c r="N222">
        <f t="shared" si="101"/>
        <v>1</v>
      </c>
      <c r="O222">
        <f t="shared" si="101"/>
        <v>0</v>
      </c>
      <c r="P222">
        <f t="shared" si="101"/>
        <v>1</v>
      </c>
    </row>
    <row r="223" spans="1:16" x14ac:dyDescent="0.3">
      <c r="A223" s="8">
        <v>113</v>
      </c>
      <c r="B223" s="5" t="s">
        <v>47</v>
      </c>
      <c r="C223" s="5">
        <v>2.1615333966632857</v>
      </c>
      <c r="D223" s="5">
        <f t="shared" si="89"/>
        <v>1.4185062915602811</v>
      </c>
      <c r="E223">
        <f t="shared" si="105"/>
        <v>1138931.5970054911</v>
      </c>
      <c r="F223">
        <f t="shared" si="99"/>
        <v>12566587.981837057</v>
      </c>
      <c r="G223">
        <f t="shared" si="94"/>
        <v>552.92987120083046</v>
      </c>
      <c r="H223">
        <f t="shared" si="95"/>
        <v>5.5292987120083055</v>
      </c>
      <c r="I223" t="s">
        <v>16</v>
      </c>
      <c r="K223" s="15">
        <f t="shared" si="90"/>
        <v>1.3182078669045036</v>
      </c>
      <c r="N223">
        <f t="shared" si="101"/>
        <v>1</v>
      </c>
      <c r="O223">
        <f t="shared" si="101"/>
        <v>0</v>
      </c>
      <c r="P223">
        <f t="shared" si="101"/>
        <v>1</v>
      </c>
    </row>
    <row r="224" spans="1:16" x14ac:dyDescent="0.3">
      <c r="A224" s="8">
        <v>119</v>
      </c>
      <c r="B224" s="5" t="s">
        <v>47</v>
      </c>
      <c r="C224" s="5">
        <v>0.76554307798491339</v>
      </c>
      <c r="D224" s="5">
        <f t="shared" si="89"/>
        <v>1.4635382373240995</v>
      </c>
      <c r="E224">
        <f t="shared" si="105"/>
        <v>705052.89338435174</v>
      </c>
      <c r="F224">
        <f t="shared" si="99"/>
        <v>13271640.875221409</v>
      </c>
      <c r="G224">
        <f t="shared" si="94"/>
        <v>583.95219850974206</v>
      </c>
      <c r="H224">
        <f t="shared" si="95"/>
        <v>5.8395219850974209</v>
      </c>
      <c r="I224" t="s">
        <v>16</v>
      </c>
      <c r="K224" s="15">
        <f t="shared" si="90"/>
        <v>1.3600557356951228</v>
      </c>
      <c r="N224">
        <f t="shared" si="101"/>
        <v>1</v>
      </c>
      <c r="O224">
        <f t="shared" si="101"/>
        <v>0</v>
      </c>
      <c r="P224">
        <f t="shared" si="101"/>
        <v>1</v>
      </c>
    </row>
    <row r="225" spans="1:16" x14ac:dyDescent="0.3">
      <c r="A225" s="8">
        <v>127</v>
      </c>
      <c r="B225" s="5" t="s">
        <v>47</v>
      </c>
      <c r="C225" s="5">
        <v>1.3059264271507347</v>
      </c>
      <c r="D225" s="5">
        <f t="shared" si="89"/>
        <v>1.035734752567824</v>
      </c>
      <c r="E225">
        <f t="shared" si="105"/>
        <v>665280.6788857471</v>
      </c>
      <c r="F225">
        <f t="shared" si="99"/>
        <v>13936921.554107156</v>
      </c>
      <c r="G225">
        <f t="shared" si="94"/>
        <v>613.22454838071485</v>
      </c>
      <c r="H225">
        <f t="shared" si="95"/>
        <v>6.1322454838071483</v>
      </c>
      <c r="I225" t="s">
        <v>16</v>
      </c>
      <c r="K225" s="15">
        <f t="shared" si="90"/>
        <v>0.96250098218424052</v>
      </c>
      <c r="N225">
        <f t="shared" si="101"/>
        <v>1</v>
      </c>
      <c r="O225">
        <f t="shared" si="101"/>
        <v>0</v>
      </c>
      <c r="P225">
        <f t="shared" si="101"/>
        <v>1</v>
      </c>
    </row>
    <row r="226" spans="1:16" x14ac:dyDescent="0.3">
      <c r="A226" s="8">
        <v>131</v>
      </c>
      <c r="B226" s="5" t="s">
        <v>47</v>
      </c>
      <c r="C226" s="5">
        <v>1.5761181017336456</v>
      </c>
      <c r="D226" s="5">
        <f t="shared" si="89"/>
        <v>1.4410222644421902</v>
      </c>
      <c r="E226">
        <f t="shared" si="105"/>
        <v>462803.95052921545</v>
      </c>
      <c r="F226">
        <f t="shared" si="99"/>
        <v>14399725.504636372</v>
      </c>
      <c r="G226">
        <f t="shared" si="94"/>
        <v>633.58792220400039</v>
      </c>
      <c r="H226">
        <f t="shared" si="95"/>
        <v>6.3358792220400035</v>
      </c>
      <c r="I226" t="s">
        <v>16</v>
      </c>
      <c r="K226" s="15">
        <f t="shared" si="90"/>
        <v>1.3391318012998132</v>
      </c>
      <c r="N226">
        <f t="shared" si="101"/>
        <v>1</v>
      </c>
      <c r="O226">
        <f t="shared" si="101"/>
        <v>0</v>
      </c>
      <c r="P226">
        <f t="shared" si="101"/>
        <v>1</v>
      </c>
    </row>
    <row r="227" spans="1:16" x14ac:dyDescent="0.3">
      <c r="A227" s="8">
        <v>6</v>
      </c>
      <c r="B227" s="5" t="s">
        <v>36</v>
      </c>
      <c r="C227" s="5">
        <v>0.28153972491539292</v>
      </c>
      <c r="D227" s="5">
        <f t="shared" ref="D227" si="107">C227</f>
        <v>0.28153972491539292</v>
      </c>
      <c r="E227">
        <f>K227*(A227)*(24*3600)</f>
        <v>135630.48275196823</v>
      </c>
      <c r="F227">
        <f t="shared" ref="F227" si="108">E227</f>
        <v>135630.48275196823</v>
      </c>
      <c r="G227">
        <f t="shared" si="94"/>
        <v>5.9677412410866024</v>
      </c>
      <c r="H227">
        <f t="shared" si="95"/>
        <v>5.9677412410866028E-2</v>
      </c>
      <c r="I227" t="s">
        <v>31</v>
      </c>
      <c r="K227" s="15">
        <f t="shared" si="90"/>
        <v>0.26163287567895105</v>
      </c>
      <c r="N227">
        <f t="shared" ref="N227:O242" si="109">N226</f>
        <v>1</v>
      </c>
      <c r="O227">
        <v>1</v>
      </c>
      <c r="P227">
        <f t="shared" ref="P227:P290" si="110">P226</f>
        <v>1</v>
      </c>
    </row>
    <row r="228" spans="1:16" x14ac:dyDescent="0.3">
      <c r="A228" s="8">
        <v>41</v>
      </c>
      <c r="B228" s="5" t="s">
        <v>36</v>
      </c>
      <c r="C228" s="5">
        <v>0.84353840804784708</v>
      </c>
      <c r="D228" s="5">
        <f t="shared" ref="D228:D230" si="111">AVERAGE(C227:C228)</f>
        <v>0.56253906648162</v>
      </c>
      <c r="E228">
        <f t="shared" ref="E228:E241" si="112">K228*(A228-A227)*(24*3600)</f>
        <v>1580837.0566436218</v>
      </c>
      <c r="F228">
        <f t="shared" ref="F228" si="113">E228+F227</f>
        <v>1716467.5393955901</v>
      </c>
      <c r="G228">
        <f t="shared" si="94"/>
        <v>75.524571733405963</v>
      </c>
      <c r="H228">
        <f t="shared" si="95"/>
        <v>0.75524571733405965</v>
      </c>
      <c r="I228" t="s">
        <v>31</v>
      </c>
      <c r="K228" s="15">
        <f t="shared" si="90"/>
        <v>0.5227635769324146</v>
      </c>
      <c r="N228">
        <f t="shared" si="109"/>
        <v>1</v>
      </c>
      <c r="O228">
        <f t="shared" si="109"/>
        <v>1</v>
      </c>
      <c r="P228">
        <f t="shared" si="110"/>
        <v>1</v>
      </c>
    </row>
    <row r="229" spans="1:16" x14ac:dyDescent="0.3">
      <c r="A229" s="8">
        <v>49</v>
      </c>
      <c r="B229" s="5" t="s">
        <v>36</v>
      </c>
      <c r="C229" s="5">
        <v>2.1793660471857574</v>
      </c>
      <c r="D229" s="5">
        <f t="shared" si="111"/>
        <v>1.5114522276168023</v>
      </c>
      <c r="E229">
        <f t="shared" si="112"/>
        <v>970846.98722266185</v>
      </c>
      <c r="F229">
        <f t="shared" si="99"/>
        <v>2687314.526618252</v>
      </c>
      <c r="G229">
        <f t="shared" si="94"/>
        <v>118.2418391712031</v>
      </c>
      <c r="H229">
        <f t="shared" si="95"/>
        <v>1.1824183917120308</v>
      </c>
      <c r="I229" t="s">
        <v>31</v>
      </c>
      <c r="K229" s="15">
        <f t="shared" si="90"/>
        <v>1.4045818680883417</v>
      </c>
      <c r="N229">
        <f t="shared" si="109"/>
        <v>1</v>
      </c>
      <c r="O229">
        <f t="shared" si="109"/>
        <v>1</v>
      </c>
      <c r="P229">
        <f t="shared" si="110"/>
        <v>1</v>
      </c>
    </row>
    <row r="230" spans="1:16" x14ac:dyDescent="0.3">
      <c r="A230" s="8">
        <v>56</v>
      </c>
      <c r="B230" s="5" t="s">
        <v>36</v>
      </c>
      <c r="C230" s="5">
        <v>1.4410222644421902</v>
      </c>
      <c r="D230" s="5">
        <f t="shared" si="111"/>
        <v>1.8101941558139738</v>
      </c>
      <c r="E230">
        <f t="shared" si="112"/>
        <v>1017394.9408094831</v>
      </c>
      <c r="F230">
        <f t="shared" si="99"/>
        <v>3704709.4674277352</v>
      </c>
      <c r="G230">
        <f t="shared" si="94"/>
        <v>163.00721656682035</v>
      </c>
      <c r="H230">
        <f t="shared" si="95"/>
        <v>1.6300721656682036</v>
      </c>
      <c r="I230" t="s">
        <v>31</v>
      </c>
      <c r="K230" s="15">
        <f t="shared" si="90"/>
        <v>1.6822006296453091</v>
      </c>
      <c r="N230">
        <f t="shared" si="109"/>
        <v>1</v>
      </c>
      <c r="O230">
        <f t="shared" si="109"/>
        <v>1</v>
      </c>
      <c r="P230">
        <f t="shared" si="110"/>
        <v>1</v>
      </c>
    </row>
    <row r="231" spans="1:16" x14ac:dyDescent="0.3">
      <c r="A231" s="8">
        <v>61</v>
      </c>
      <c r="B231" s="5" t="s">
        <v>36</v>
      </c>
      <c r="C231" s="5">
        <v>1.4410222644421902</v>
      </c>
      <c r="D231" s="5">
        <f t="shared" si="89"/>
        <v>1.4410222644421902</v>
      </c>
      <c r="E231">
        <f t="shared" si="112"/>
        <v>578504.93816151936</v>
      </c>
      <c r="F231">
        <f t="shared" si="99"/>
        <v>4283214.4055892546</v>
      </c>
      <c r="G231">
        <f t="shared" si="94"/>
        <v>188.46143384592722</v>
      </c>
      <c r="H231">
        <f t="shared" si="95"/>
        <v>1.8846143384592722</v>
      </c>
      <c r="I231" t="s">
        <v>31</v>
      </c>
      <c r="K231" s="15">
        <f t="shared" si="90"/>
        <v>1.3391318012998132</v>
      </c>
      <c r="N231">
        <f t="shared" si="109"/>
        <v>1</v>
      </c>
      <c r="O231">
        <f t="shared" si="109"/>
        <v>1</v>
      </c>
      <c r="P231">
        <f t="shared" si="110"/>
        <v>1</v>
      </c>
    </row>
    <row r="232" spans="1:16" x14ac:dyDescent="0.3">
      <c r="A232" s="8">
        <v>69</v>
      </c>
      <c r="B232" s="5" t="s">
        <v>36</v>
      </c>
      <c r="C232" s="5">
        <v>1.8463097763165564</v>
      </c>
      <c r="D232" s="5">
        <f t="shared" si="89"/>
        <v>1.6436660203793734</v>
      </c>
      <c r="E232">
        <f t="shared" si="112"/>
        <v>1055771.5121447728</v>
      </c>
      <c r="F232">
        <f t="shared" si="99"/>
        <v>5338985.9177340269</v>
      </c>
      <c r="G232">
        <f t="shared" si="94"/>
        <v>234.91538038029719</v>
      </c>
      <c r="H232">
        <f t="shared" si="95"/>
        <v>2.3491538038029716</v>
      </c>
      <c r="I232" t="s">
        <v>31</v>
      </c>
      <c r="K232" s="15">
        <f t="shared" si="90"/>
        <v>1.5274472108575996</v>
      </c>
      <c r="N232">
        <f t="shared" si="109"/>
        <v>1</v>
      </c>
      <c r="O232">
        <f t="shared" si="109"/>
        <v>1</v>
      </c>
      <c r="P232">
        <f t="shared" si="110"/>
        <v>1</v>
      </c>
    </row>
    <row r="233" spans="1:16" x14ac:dyDescent="0.3">
      <c r="A233" s="8">
        <v>75</v>
      </c>
      <c r="B233" s="5" t="s">
        <v>36</v>
      </c>
      <c r="C233" s="5">
        <v>0.67547918645727667</v>
      </c>
      <c r="D233" s="5">
        <f t="shared" si="89"/>
        <v>1.2608944813869165</v>
      </c>
      <c r="E233">
        <f t="shared" si="112"/>
        <v>607430.18506959535</v>
      </c>
      <c r="F233">
        <f t="shared" si="99"/>
        <v>5946416.1028036224</v>
      </c>
      <c r="G233">
        <f t="shared" si="94"/>
        <v>261.64230852335936</v>
      </c>
      <c r="H233">
        <f t="shared" si="95"/>
        <v>2.6164230852335937</v>
      </c>
      <c r="I233" t="s">
        <v>31</v>
      </c>
      <c r="K233" s="15">
        <f t="shared" si="90"/>
        <v>1.1717403261373367</v>
      </c>
      <c r="N233">
        <f t="shared" si="109"/>
        <v>1</v>
      </c>
      <c r="O233">
        <f t="shared" si="109"/>
        <v>1</v>
      </c>
      <c r="P233">
        <f t="shared" si="110"/>
        <v>1</v>
      </c>
    </row>
    <row r="234" spans="1:16" x14ac:dyDescent="0.3">
      <c r="A234" s="8">
        <v>82</v>
      </c>
      <c r="B234" s="5" t="s">
        <v>36</v>
      </c>
      <c r="C234" s="5">
        <v>1.4410222644421902</v>
      </c>
      <c r="D234" s="5">
        <f t="shared" si="89"/>
        <v>1.0582507254497333</v>
      </c>
      <c r="E234">
        <f t="shared" si="112"/>
        <v>594775.38954731193</v>
      </c>
      <c r="F234">
        <f t="shared" si="99"/>
        <v>6541191.4923509341</v>
      </c>
      <c r="G234">
        <f t="shared" si="94"/>
        <v>287.8124256634411</v>
      </c>
      <c r="H234">
        <f t="shared" si="95"/>
        <v>2.8781242566344107</v>
      </c>
      <c r="I234" t="s">
        <v>31</v>
      </c>
      <c r="K234" s="15">
        <f t="shared" si="90"/>
        <v>0.98342491657955022</v>
      </c>
      <c r="N234">
        <f t="shared" si="109"/>
        <v>1</v>
      </c>
      <c r="O234">
        <f t="shared" si="109"/>
        <v>1</v>
      </c>
      <c r="P234">
        <f t="shared" si="110"/>
        <v>1</v>
      </c>
    </row>
    <row r="235" spans="1:16" x14ac:dyDescent="0.3">
      <c r="A235" s="8">
        <v>92</v>
      </c>
      <c r="B235" s="5" t="s">
        <v>36</v>
      </c>
      <c r="C235" s="5">
        <v>3.2873320407587459</v>
      </c>
      <c r="D235" s="5">
        <f t="shared" si="89"/>
        <v>2.364177152600468</v>
      </c>
      <c r="E235">
        <f t="shared" si="112"/>
        <v>1898219.328342485</v>
      </c>
      <c r="F235">
        <f t="shared" si="99"/>
        <v>8439410.8206934184</v>
      </c>
      <c r="G235">
        <f t="shared" si="94"/>
        <v>371.33407611051041</v>
      </c>
      <c r="H235">
        <f t="shared" si="95"/>
        <v>3.7133407611051039</v>
      </c>
      <c r="I235" t="s">
        <v>31</v>
      </c>
      <c r="K235" s="15">
        <f t="shared" si="90"/>
        <v>2.197013111507506</v>
      </c>
      <c r="N235">
        <f t="shared" si="109"/>
        <v>1</v>
      </c>
      <c r="O235">
        <f t="shared" si="109"/>
        <v>1</v>
      </c>
      <c r="P235">
        <f t="shared" si="110"/>
        <v>1</v>
      </c>
    </row>
    <row r="236" spans="1:16" x14ac:dyDescent="0.3">
      <c r="A236" s="8">
        <v>95</v>
      </c>
      <c r="B236" s="5" t="s">
        <v>36</v>
      </c>
      <c r="C236" s="5">
        <v>1.6661819932612827</v>
      </c>
      <c r="D236" s="5">
        <f t="shared" si="89"/>
        <v>2.4767570170100144</v>
      </c>
      <c r="E236">
        <f t="shared" si="112"/>
        <v>596583.21747906681</v>
      </c>
      <c r="F236">
        <f t="shared" si="99"/>
        <v>9035994.0381724853</v>
      </c>
      <c r="G236">
        <f t="shared" si="94"/>
        <v>397.58373767958932</v>
      </c>
      <c r="H236">
        <f t="shared" si="95"/>
        <v>3.975837376795893</v>
      </c>
      <c r="I236" t="s">
        <v>31</v>
      </c>
      <c r="K236" s="15">
        <f t="shared" si="90"/>
        <v>2.3016327834840542</v>
      </c>
      <c r="N236">
        <f t="shared" si="109"/>
        <v>1</v>
      </c>
      <c r="O236">
        <f t="shared" si="109"/>
        <v>1</v>
      </c>
      <c r="P236">
        <f t="shared" si="110"/>
        <v>1</v>
      </c>
    </row>
    <row r="237" spans="1:16" x14ac:dyDescent="0.3">
      <c r="A237" s="8">
        <v>103</v>
      </c>
      <c r="B237" s="5" t="s">
        <v>36</v>
      </c>
      <c r="C237" s="5">
        <v>0.99070280680400569</v>
      </c>
      <c r="D237" s="5">
        <f t="shared" si="89"/>
        <v>1.3284424000326442</v>
      </c>
      <c r="E237">
        <f t="shared" si="112"/>
        <v>853294.7837882411</v>
      </c>
      <c r="F237">
        <f t="shared" si="99"/>
        <v>9889288.8219607268</v>
      </c>
      <c r="G237">
        <f t="shared" si="94"/>
        <v>435.12870816627196</v>
      </c>
      <c r="H237">
        <f t="shared" si="95"/>
        <v>4.3512870816627203</v>
      </c>
      <c r="I237" t="s">
        <v>31</v>
      </c>
      <c r="K237" s="15">
        <f t="shared" si="90"/>
        <v>1.2345121293232655</v>
      </c>
      <c r="N237">
        <f t="shared" si="109"/>
        <v>1</v>
      </c>
      <c r="O237">
        <f t="shared" si="109"/>
        <v>1</v>
      </c>
      <c r="P237">
        <f t="shared" si="110"/>
        <v>1</v>
      </c>
    </row>
    <row r="238" spans="1:16" x14ac:dyDescent="0.3">
      <c r="A238" s="8">
        <v>113</v>
      </c>
      <c r="B238" s="5" t="s">
        <v>36</v>
      </c>
      <c r="C238" s="5">
        <v>2.8370125831205621</v>
      </c>
      <c r="D238" s="5">
        <f t="shared" si="89"/>
        <v>1.9138576949622839</v>
      </c>
      <c r="E238">
        <f t="shared" si="112"/>
        <v>1536653.7419915358</v>
      </c>
      <c r="F238">
        <f t="shared" si="99"/>
        <v>11425942.563952263</v>
      </c>
      <c r="G238">
        <f t="shared" si="94"/>
        <v>502.74147281389958</v>
      </c>
      <c r="H238">
        <f t="shared" si="95"/>
        <v>5.0274147281389947</v>
      </c>
      <c r="I238" t="s">
        <v>31</v>
      </c>
      <c r="K238" s="15">
        <f t="shared" si="90"/>
        <v>1.7785344236013145</v>
      </c>
      <c r="N238">
        <f t="shared" si="109"/>
        <v>1</v>
      </c>
      <c r="O238">
        <f t="shared" si="109"/>
        <v>1</v>
      </c>
      <c r="P238">
        <f t="shared" si="110"/>
        <v>1</v>
      </c>
    </row>
    <row r="239" spans="1:16" x14ac:dyDescent="0.3">
      <c r="A239" s="8">
        <v>119</v>
      </c>
      <c r="B239" s="5" t="s">
        <v>36</v>
      </c>
      <c r="C239" s="5">
        <v>0.99070280680400569</v>
      </c>
      <c r="D239" s="5">
        <f t="shared" si="89"/>
        <v>1.9138576949622839</v>
      </c>
      <c r="E239">
        <f t="shared" si="112"/>
        <v>921992.2451949215</v>
      </c>
      <c r="F239">
        <f t="shared" si="99"/>
        <v>12347934.809147185</v>
      </c>
      <c r="G239">
        <f t="shared" si="94"/>
        <v>543.3091316024761</v>
      </c>
      <c r="H239">
        <f t="shared" si="95"/>
        <v>5.4330913160247611</v>
      </c>
      <c r="I239" t="s">
        <v>31</v>
      </c>
      <c r="K239" s="15">
        <f t="shared" si="90"/>
        <v>1.7785344236013145</v>
      </c>
      <c r="N239">
        <f t="shared" si="109"/>
        <v>1</v>
      </c>
      <c r="O239">
        <f t="shared" si="109"/>
        <v>1</v>
      </c>
      <c r="P239">
        <f t="shared" si="110"/>
        <v>1</v>
      </c>
    </row>
    <row r="240" spans="1:16" x14ac:dyDescent="0.3">
      <c r="A240" s="8">
        <v>127</v>
      </c>
      <c r="B240" s="5" t="s">
        <v>36</v>
      </c>
      <c r="C240" s="5">
        <v>0.40528751187436601</v>
      </c>
      <c r="D240" s="5">
        <f t="shared" si="89"/>
        <v>0.69799515933918588</v>
      </c>
      <c r="E240">
        <f t="shared" si="112"/>
        <v>448341.32707517745</v>
      </c>
      <c r="F240">
        <f t="shared" si="99"/>
        <v>12796276.136222363</v>
      </c>
      <c r="G240">
        <f t="shared" si="94"/>
        <v>563.03614999378397</v>
      </c>
      <c r="H240">
        <f t="shared" si="95"/>
        <v>5.6303614999378393</v>
      </c>
      <c r="I240" t="s">
        <v>31</v>
      </c>
      <c r="K240" s="15">
        <f t="shared" si="90"/>
        <v>0.64864196625459702</v>
      </c>
      <c r="N240">
        <f t="shared" si="109"/>
        <v>1</v>
      </c>
      <c r="O240">
        <f t="shared" si="109"/>
        <v>1</v>
      </c>
      <c r="P240">
        <f t="shared" si="110"/>
        <v>1</v>
      </c>
    </row>
    <row r="241" spans="1:16" x14ac:dyDescent="0.3">
      <c r="A241" s="8">
        <v>131</v>
      </c>
      <c r="B241" s="5" t="s">
        <v>36</v>
      </c>
      <c r="C241" s="5">
        <v>1.2158625356230981</v>
      </c>
      <c r="D241" s="5">
        <f t="shared" si="89"/>
        <v>0.81057502374873203</v>
      </c>
      <c r="E241">
        <f t="shared" si="112"/>
        <v>260327.22217268372</v>
      </c>
      <c r="F241">
        <f t="shared" si="99"/>
        <v>13056603.358395046</v>
      </c>
      <c r="G241">
        <f t="shared" si="94"/>
        <v>574.49054776938203</v>
      </c>
      <c r="H241">
        <f t="shared" si="95"/>
        <v>5.7449054776938198</v>
      </c>
      <c r="I241" t="s">
        <v>31</v>
      </c>
      <c r="J241">
        <f t="shared" ref="J241" si="114">H241</f>
        <v>5.7449054776938198</v>
      </c>
      <c r="K241" s="15">
        <f t="shared" si="90"/>
        <v>0.753261638231145</v>
      </c>
      <c r="N241">
        <f t="shared" si="109"/>
        <v>1</v>
      </c>
      <c r="O241">
        <f t="shared" si="109"/>
        <v>1</v>
      </c>
      <c r="P241">
        <f t="shared" si="110"/>
        <v>1</v>
      </c>
    </row>
    <row r="242" spans="1:16" x14ac:dyDescent="0.3">
      <c r="A242" s="8">
        <v>6</v>
      </c>
      <c r="B242" s="5" t="s">
        <v>35</v>
      </c>
      <c r="C242" s="5">
        <v>0.36367799398859774</v>
      </c>
      <c r="D242" s="5">
        <f t="shared" ref="D242" si="115">C242</f>
        <v>0.36367799398859774</v>
      </c>
      <c r="E242">
        <f>K242*(A242)*(24*3600)</f>
        <v>175200.22052221611</v>
      </c>
      <c r="F242">
        <f t="shared" ref="F242" si="116">E242</f>
        <v>175200.22052221611</v>
      </c>
      <c r="G242">
        <f t="shared" si="94"/>
        <v>7.7088097029775096</v>
      </c>
      <c r="H242">
        <f t="shared" si="95"/>
        <v>7.7088097029775079E-2</v>
      </c>
      <c r="I242" t="s">
        <v>31</v>
      </c>
      <c r="K242" s="15">
        <f t="shared" si="90"/>
        <v>0.33796338835304035</v>
      </c>
      <c r="N242">
        <f t="shared" si="109"/>
        <v>1</v>
      </c>
      <c r="O242">
        <f t="shared" si="109"/>
        <v>1</v>
      </c>
      <c r="P242">
        <f t="shared" si="110"/>
        <v>1</v>
      </c>
    </row>
    <row r="243" spans="1:16" x14ac:dyDescent="0.3">
      <c r="A243" s="8">
        <v>41</v>
      </c>
      <c r="B243" s="5" t="s">
        <v>35</v>
      </c>
      <c r="C243" s="5">
        <v>0.63062736847651346</v>
      </c>
      <c r="D243" s="5">
        <f t="shared" ref="D243:D245" si="117">AVERAGE(C242:C243)</f>
        <v>0.49715268123255563</v>
      </c>
      <c r="E243">
        <f t="shared" ref="E243:E256" si="118">K243*(A243-A242)*(24*3600)</f>
        <v>1397089.4256600693</v>
      </c>
      <c r="F243">
        <f t="shared" ref="F243" si="119">E243+F242</f>
        <v>1572289.6461822854</v>
      </c>
      <c r="G243">
        <f t="shared" si="94"/>
        <v>69.18074443202056</v>
      </c>
      <c r="H243">
        <f t="shared" si="95"/>
        <v>0.69180744432020558</v>
      </c>
      <c r="I243" t="s">
        <v>31</v>
      </c>
      <c r="K243" s="15">
        <f t="shared" si="90"/>
        <v>0.46200047144843559</v>
      </c>
      <c r="N243">
        <f t="shared" ref="N243:O258" si="120">N242</f>
        <v>1</v>
      </c>
      <c r="O243">
        <f t="shared" si="120"/>
        <v>1</v>
      </c>
      <c r="P243">
        <f t="shared" si="110"/>
        <v>1</v>
      </c>
    </row>
    <row r="244" spans="1:16" x14ac:dyDescent="0.3">
      <c r="A244" s="8">
        <v>49</v>
      </c>
      <c r="B244" s="5" t="s">
        <v>35</v>
      </c>
      <c r="C244" s="5">
        <v>1.2758450873805043</v>
      </c>
      <c r="D244" s="5">
        <f t="shared" si="117"/>
        <v>0.95323622792850893</v>
      </c>
      <c r="E244">
        <f t="shared" si="118"/>
        <v>612289.62655015208</v>
      </c>
      <c r="F244">
        <f t="shared" si="99"/>
        <v>2184579.2727324376</v>
      </c>
      <c r="G244">
        <f t="shared" si="94"/>
        <v>96.121488000227259</v>
      </c>
      <c r="H244">
        <f t="shared" si="95"/>
        <v>0.96121488000227262</v>
      </c>
      <c r="I244" t="s">
        <v>31</v>
      </c>
      <c r="K244" s="15">
        <f t="shared" si="90"/>
        <v>0.88583568655982659</v>
      </c>
      <c r="N244">
        <f t="shared" si="120"/>
        <v>1</v>
      </c>
      <c r="O244">
        <f t="shared" si="120"/>
        <v>1</v>
      </c>
      <c r="P244">
        <f t="shared" si="110"/>
        <v>1</v>
      </c>
    </row>
    <row r="245" spans="1:16" x14ac:dyDescent="0.3">
      <c r="A245" s="8">
        <v>56</v>
      </c>
      <c r="B245" s="5" t="s">
        <v>35</v>
      </c>
      <c r="C245" s="5">
        <v>1.1708305898592797</v>
      </c>
      <c r="D245" s="5">
        <f t="shared" si="117"/>
        <v>1.2233378386198921</v>
      </c>
      <c r="E245">
        <f t="shared" si="118"/>
        <v>687560.35031669284</v>
      </c>
      <c r="F245">
        <f t="shared" si="99"/>
        <v>2872139.6230491307</v>
      </c>
      <c r="G245">
        <f t="shared" si="94"/>
        <v>126.37414341416174</v>
      </c>
      <c r="H245">
        <f t="shared" si="95"/>
        <v>1.2637414341416173</v>
      </c>
      <c r="I245" t="s">
        <v>31</v>
      </c>
      <c r="K245" s="15">
        <f t="shared" si="90"/>
        <v>1.1368392035659605</v>
      </c>
      <c r="N245">
        <f t="shared" si="120"/>
        <v>1</v>
      </c>
      <c r="O245">
        <f t="shared" si="120"/>
        <v>1</v>
      </c>
      <c r="P245">
        <f t="shared" si="110"/>
        <v>1</v>
      </c>
    </row>
    <row r="246" spans="1:16" x14ac:dyDescent="0.3">
      <c r="A246" s="8">
        <v>61</v>
      </c>
      <c r="B246" s="5" t="s">
        <v>35</v>
      </c>
      <c r="C246" s="5">
        <v>1.1708305898592797</v>
      </c>
      <c r="D246" s="5">
        <f t="shared" si="89"/>
        <v>1.1708305898592797</v>
      </c>
      <c r="E246">
        <f t="shared" si="118"/>
        <v>470035.26225623448</v>
      </c>
      <c r="F246">
        <f t="shared" si="99"/>
        <v>3342174.8853053651</v>
      </c>
      <c r="G246">
        <f t="shared" si="94"/>
        <v>147.05569495343607</v>
      </c>
      <c r="H246">
        <f t="shared" si="95"/>
        <v>1.4705569495343607</v>
      </c>
      <c r="I246" t="s">
        <v>31</v>
      </c>
      <c r="K246" s="15">
        <f t="shared" si="90"/>
        <v>1.0880445885560983</v>
      </c>
      <c r="N246">
        <f t="shared" si="120"/>
        <v>1</v>
      </c>
      <c r="O246">
        <f t="shared" si="120"/>
        <v>1</v>
      </c>
      <c r="P246">
        <f t="shared" si="110"/>
        <v>1</v>
      </c>
    </row>
    <row r="247" spans="1:16" x14ac:dyDescent="0.3">
      <c r="A247" s="8">
        <v>69</v>
      </c>
      <c r="B247" s="5" t="s">
        <v>35</v>
      </c>
      <c r="C247" s="5">
        <v>0.31522362034672913</v>
      </c>
      <c r="D247" s="5">
        <f t="shared" si="89"/>
        <v>0.7430271051030044</v>
      </c>
      <c r="E247">
        <f t="shared" si="118"/>
        <v>477266.5739832535</v>
      </c>
      <c r="F247">
        <f t="shared" si="99"/>
        <v>3819441.4592886185</v>
      </c>
      <c r="G247">
        <f t="shared" si="94"/>
        <v>168.05542420869924</v>
      </c>
      <c r="H247">
        <f t="shared" si="95"/>
        <v>1.6805542420869923</v>
      </c>
      <c r="I247" t="s">
        <v>31</v>
      </c>
      <c r="K247" s="15">
        <f t="shared" si="90"/>
        <v>0.69048983504521633</v>
      </c>
      <c r="N247">
        <f t="shared" si="120"/>
        <v>1</v>
      </c>
      <c r="O247">
        <f t="shared" si="120"/>
        <v>1</v>
      </c>
      <c r="P247">
        <f t="shared" si="110"/>
        <v>1</v>
      </c>
    </row>
    <row r="248" spans="1:16" x14ac:dyDescent="0.3">
      <c r="A248" s="8">
        <v>75</v>
      </c>
      <c r="B248" s="5" t="s">
        <v>35</v>
      </c>
      <c r="C248" s="5">
        <v>0.76554307798491339</v>
      </c>
      <c r="D248" s="5">
        <f t="shared" si="89"/>
        <v>0.5403833491658212</v>
      </c>
      <c r="E248">
        <f t="shared" si="118"/>
        <v>260327.22217268363</v>
      </c>
      <c r="F248">
        <f t="shared" si="99"/>
        <v>4079768.6814613021</v>
      </c>
      <c r="G248">
        <f t="shared" si="94"/>
        <v>179.5098219842973</v>
      </c>
      <c r="H248">
        <f t="shared" si="95"/>
        <v>1.7950982198429728</v>
      </c>
      <c r="I248" t="s">
        <v>31</v>
      </c>
      <c r="K248" s="15">
        <f t="shared" si="90"/>
        <v>0.50217442548742985</v>
      </c>
      <c r="N248">
        <f t="shared" si="120"/>
        <v>1</v>
      </c>
      <c r="O248">
        <f t="shared" si="120"/>
        <v>1</v>
      </c>
      <c r="P248">
        <f t="shared" si="110"/>
        <v>1</v>
      </c>
    </row>
    <row r="249" spans="1:16" x14ac:dyDescent="0.3">
      <c r="A249" s="8">
        <v>82</v>
      </c>
      <c r="B249" s="5" t="s">
        <v>35</v>
      </c>
      <c r="C249" s="5">
        <v>0.36025556611054754</v>
      </c>
      <c r="D249" s="5">
        <f t="shared" si="89"/>
        <v>0.56289932204773052</v>
      </c>
      <c r="E249">
        <f t="shared" si="118"/>
        <v>316369.88805708085</v>
      </c>
      <c r="F249">
        <f t="shared" si="99"/>
        <v>4396138.5695183827</v>
      </c>
      <c r="G249">
        <f t="shared" si="94"/>
        <v>193.43009705880883</v>
      </c>
      <c r="H249">
        <f t="shared" si="95"/>
        <v>1.9343009705880885</v>
      </c>
      <c r="I249" t="s">
        <v>31</v>
      </c>
      <c r="K249" s="15">
        <f t="shared" si="90"/>
        <v>0.52309835988273956</v>
      </c>
      <c r="N249">
        <f t="shared" si="120"/>
        <v>1</v>
      </c>
      <c r="O249">
        <f t="shared" si="120"/>
        <v>1</v>
      </c>
      <c r="P249">
        <f t="shared" si="110"/>
        <v>1</v>
      </c>
    </row>
    <row r="250" spans="1:16" x14ac:dyDescent="0.3">
      <c r="A250" s="8">
        <v>92</v>
      </c>
      <c r="B250" s="5" t="s">
        <v>35</v>
      </c>
      <c r="C250" s="5">
        <v>0.85560696951255044</v>
      </c>
      <c r="D250" s="5">
        <f t="shared" si="89"/>
        <v>0.60793126781154894</v>
      </c>
      <c r="E250">
        <f t="shared" si="118"/>
        <v>488113.54157378181</v>
      </c>
      <c r="F250">
        <f t="shared" si="99"/>
        <v>4884252.1110921642</v>
      </c>
      <c r="G250">
        <f t="shared" si="94"/>
        <v>214.90709288805525</v>
      </c>
      <c r="H250">
        <f t="shared" si="95"/>
        <v>2.1490709288805525</v>
      </c>
      <c r="I250" t="s">
        <v>31</v>
      </c>
      <c r="K250" s="15">
        <f t="shared" si="90"/>
        <v>0.56494622867335864</v>
      </c>
      <c r="N250">
        <f t="shared" si="120"/>
        <v>1</v>
      </c>
      <c r="O250">
        <f t="shared" si="120"/>
        <v>1</v>
      </c>
      <c r="P250">
        <f t="shared" si="110"/>
        <v>1</v>
      </c>
    </row>
    <row r="251" spans="1:16" x14ac:dyDescent="0.3">
      <c r="A251" s="8">
        <v>95</v>
      </c>
      <c r="B251" s="5" t="s">
        <v>35</v>
      </c>
      <c r="C251" s="5">
        <v>1.3959903186783718</v>
      </c>
      <c r="D251" s="5">
        <f t="shared" si="89"/>
        <v>1.125798644095461</v>
      </c>
      <c r="E251">
        <f t="shared" si="118"/>
        <v>271174.18976321217</v>
      </c>
      <c r="F251">
        <f t="shared" si="99"/>
        <v>5155426.3008553768</v>
      </c>
      <c r="G251">
        <f t="shared" si="94"/>
        <v>226.83875723763657</v>
      </c>
      <c r="H251">
        <f t="shared" si="95"/>
        <v>2.268387572376366</v>
      </c>
      <c r="I251" t="s">
        <v>31</v>
      </c>
      <c r="K251" s="15">
        <f t="shared" si="90"/>
        <v>1.0461967197654791</v>
      </c>
      <c r="N251">
        <f t="shared" si="120"/>
        <v>1</v>
      </c>
      <c r="O251">
        <f t="shared" si="120"/>
        <v>1</v>
      </c>
      <c r="P251">
        <f t="shared" si="110"/>
        <v>1</v>
      </c>
    </row>
    <row r="252" spans="1:16" x14ac:dyDescent="0.3">
      <c r="A252" s="8">
        <v>103</v>
      </c>
      <c r="B252" s="5" t="s">
        <v>35</v>
      </c>
      <c r="C252" s="5">
        <v>0.27019167458291071</v>
      </c>
      <c r="D252" s="5">
        <f t="shared" si="89"/>
        <v>0.83309099663064123</v>
      </c>
      <c r="E252">
        <f t="shared" si="118"/>
        <v>535117.06779940543</v>
      </c>
      <c r="F252">
        <f t="shared" si="99"/>
        <v>5690543.368654782</v>
      </c>
      <c r="G252">
        <f t="shared" si="94"/>
        <v>250.38390822081041</v>
      </c>
      <c r="H252">
        <f t="shared" si="95"/>
        <v>2.503839082208104</v>
      </c>
      <c r="I252" t="s">
        <v>31</v>
      </c>
      <c r="K252" s="15">
        <f t="shared" si="90"/>
        <v>0.7741855726264546</v>
      </c>
      <c r="N252">
        <f t="shared" si="120"/>
        <v>1</v>
      </c>
      <c r="O252">
        <f t="shared" si="120"/>
        <v>1</v>
      </c>
      <c r="P252">
        <f t="shared" si="110"/>
        <v>1</v>
      </c>
    </row>
    <row r="253" spans="1:16" x14ac:dyDescent="0.3">
      <c r="A253" s="8">
        <v>113</v>
      </c>
      <c r="B253" s="5" t="s">
        <v>35</v>
      </c>
      <c r="C253" s="5">
        <v>1.0357347525678242</v>
      </c>
      <c r="D253" s="5">
        <f t="shared" si="89"/>
        <v>0.65296321357536746</v>
      </c>
      <c r="E253">
        <f t="shared" si="118"/>
        <v>524270.10020887695</v>
      </c>
      <c r="F253">
        <f t="shared" si="99"/>
        <v>6214813.4688636586</v>
      </c>
      <c r="G253">
        <f>F253*44/10^(6)</f>
        <v>273.45179263000097</v>
      </c>
      <c r="H253">
        <f t="shared" si="95"/>
        <v>2.7345179263000094</v>
      </c>
      <c r="I253" t="s">
        <v>31</v>
      </c>
      <c r="K253" s="15">
        <f t="shared" si="90"/>
        <v>0.60679409746397794</v>
      </c>
      <c r="N253">
        <f t="shared" si="120"/>
        <v>1</v>
      </c>
      <c r="O253">
        <f t="shared" si="120"/>
        <v>1</v>
      </c>
      <c r="P253">
        <f t="shared" si="110"/>
        <v>1</v>
      </c>
    </row>
    <row r="254" spans="1:16" x14ac:dyDescent="0.3">
      <c r="A254" s="8">
        <v>119</v>
      </c>
      <c r="B254" s="5" t="s">
        <v>35</v>
      </c>
      <c r="C254" s="5">
        <v>0.27019167458291071</v>
      </c>
      <c r="D254" s="5">
        <f t="shared" si="89"/>
        <v>0.65296321357536746</v>
      </c>
      <c r="E254">
        <f t="shared" si="118"/>
        <v>314562.06012532616</v>
      </c>
      <c r="F254">
        <f t="shared" si="99"/>
        <v>6529375.5289889844</v>
      </c>
      <c r="G254">
        <f t="shared" si="94"/>
        <v>287.29252327551529</v>
      </c>
      <c r="H254">
        <f t="shared" si="95"/>
        <v>2.8729252327551529</v>
      </c>
      <c r="I254" t="s">
        <v>31</v>
      </c>
      <c r="K254" s="15">
        <f t="shared" si="90"/>
        <v>0.60679409746397794</v>
      </c>
      <c r="N254">
        <f t="shared" si="120"/>
        <v>1</v>
      </c>
      <c r="O254">
        <f t="shared" si="120"/>
        <v>1</v>
      </c>
      <c r="P254">
        <f t="shared" si="110"/>
        <v>1</v>
      </c>
    </row>
    <row r="255" spans="1:16" x14ac:dyDescent="0.3">
      <c r="A255" s="8">
        <v>127</v>
      </c>
      <c r="B255" s="5" t="s">
        <v>35</v>
      </c>
      <c r="C255" s="5">
        <v>0.94567086104018716</v>
      </c>
      <c r="D255" s="5">
        <f t="shared" ref="D255:D256" si="121">AVERAGE(C254:C255)</f>
        <v>0.60793126781154894</v>
      </c>
      <c r="E255">
        <f t="shared" si="118"/>
        <v>390490.83325902547</v>
      </c>
      <c r="F255">
        <f t="shared" si="99"/>
        <v>6919866.36224801</v>
      </c>
      <c r="G255">
        <f t="shared" si="94"/>
        <v>304.47411993891245</v>
      </c>
      <c r="H255">
        <f t="shared" si="95"/>
        <v>3.044741199389124</v>
      </c>
      <c r="I255" t="s">
        <v>31</v>
      </c>
      <c r="K255" s="15">
        <f t="shared" si="90"/>
        <v>0.56494622867335864</v>
      </c>
      <c r="N255">
        <f t="shared" si="120"/>
        <v>1</v>
      </c>
      <c r="O255">
        <f t="shared" si="120"/>
        <v>1</v>
      </c>
      <c r="P255">
        <f t="shared" si="110"/>
        <v>1</v>
      </c>
    </row>
    <row r="256" spans="1:16" x14ac:dyDescent="0.3">
      <c r="A256" s="8">
        <v>131</v>
      </c>
      <c r="B256" s="5" t="s">
        <v>35</v>
      </c>
      <c r="C256" s="5">
        <v>1.2158625356230981</v>
      </c>
      <c r="D256" s="5">
        <f t="shared" si="121"/>
        <v>1.0807666983316426</v>
      </c>
      <c r="E256">
        <f t="shared" si="118"/>
        <v>347102.9628969116</v>
      </c>
      <c r="F256">
        <f t="shared" si="99"/>
        <v>7266969.3251449214</v>
      </c>
      <c r="G256">
        <f t="shared" si="94"/>
        <v>319.74665030637652</v>
      </c>
      <c r="H256">
        <f t="shared" si="95"/>
        <v>3.1974665030637652</v>
      </c>
      <c r="I256" t="s">
        <v>31</v>
      </c>
      <c r="K256" s="15">
        <f t="shared" si="90"/>
        <v>1.0043488509748599</v>
      </c>
      <c r="N256">
        <f t="shared" si="120"/>
        <v>1</v>
      </c>
      <c r="O256">
        <f t="shared" si="120"/>
        <v>1</v>
      </c>
      <c r="P256">
        <f t="shared" si="110"/>
        <v>1</v>
      </c>
    </row>
    <row r="257" spans="1:16" x14ac:dyDescent="0.3">
      <c r="A257" s="8">
        <v>6</v>
      </c>
      <c r="B257" s="5" t="s">
        <v>46</v>
      </c>
      <c r="C257" s="5">
        <v>1.2023529518939524</v>
      </c>
      <c r="D257" s="5">
        <f t="shared" ref="D257" si="122">C257</f>
        <v>1.2023529518939524</v>
      </c>
      <c r="E257">
        <f>K257*(A257)*(24*3600)</f>
        <v>579228.06933422119</v>
      </c>
      <c r="F257">
        <f t="shared" ref="F257" si="123">E257</f>
        <v>579228.06933422119</v>
      </c>
      <c r="G257">
        <f t="shared" si="94"/>
        <v>25.48603505070573</v>
      </c>
      <c r="H257">
        <f t="shared" si="95"/>
        <v>0.2548603505070573</v>
      </c>
      <c r="I257" t="s">
        <v>31</v>
      </c>
      <c r="K257" s="15">
        <f t="shared" si="90"/>
        <v>1.1173380967095317</v>
      </c>
      <c r="N257">
        <f t="shared" si="120"/>
        <v>1</v>
      </c>
      <c r="O257">
        <f t="shared" si="120"/>
        <v>1</v>
      </c>
      <c r="P257">
        <f t="shared" si="110"/>
        <v>1</v>
      </c>
    </row>
    <row r="258" spans="1:16" x14ac:dyDescent="0.3">
      <c r="A258" s="8">
        <v>41</v>
      </c>
      <c r="B258" s="5" t="s">
        <v>46</v>
      </c>
      <c r="C258" s="5">
        <v>1.2201856024164246</v>
      </c>
      <c r="D258" s="5">
        <f t="shared" ref="D258:D321" si="124">AVERAGE(C257:C258)</f>
        <v>1.2112692771551885</v>
      </c>
      <c r="E258">
        <f t="shared" ref="E258:E271" si="125">K258*(A258-A257)*(24*3600)</f>
        <v>3403886.8995837448</v>
      </c>
      <c r="F258">
        <f t="shared" ref="F258" si="126">E258+F257</f>
        <v>3983114.9689179659</v>
      </c>
      <c r="G258">
        <f t="shared" si="94"/>
        <v>175.25705863239051</v>
      </c>
      <c r="H258">
        <f t="shared" si="95"/>
        <v>1.7525705863239049</v>
      </c>
      <c r="I258" t="s">
        <v>31</v>
      </c>
      <c r="K258" s="15">
        <f t="shared" ref="K258:K321" si="127">D258/$M$2</f>
        <v>1.1256239747300743</v>
      </c>
      <c r="N258">
        <f t="shared" si="120"/>
        <v>1</v>
      </c>
      <c r="O258">
        <f t="shared" si="120"/>
        <v>1</v>
      </c>
      <c r="P258">
        <f t="shared" si="110"/>
        <v>1</v>
      </c>
    </row>
    <row r="259" spans="1:16" x14ac:dyDescent="0.3">
      <c r="A259" s="8">
        <v>49</v>
      </c>
      <c r="B259" s="5" t="s">
        <v>46</v>
      </c>
      <c r="C259" s="5">
        <v>2.1944967809624005</v>
      </c>
      <c r="D259" s="5">
        <f t="shared" si="124"/>
        <v>1.7073411916894126</v>
      </c>
      <c r="E259">
        <f t="shared" si="125"/>
        <v>1096671.8112727923</v>
      </c>
      <c r="F259">
        <f t="shared" si="99"/>
        <v>5079786.7801907584</v>
      </c>
      <c r="G259">
        <f t="shared" si="94"/>
        <v>223.51061832839338</v>
      </c>
      <c r="H259">
        <f t="shared" si="95"/>
        <v>2.2351061832839343</v>
      </c>
      <c r="I259" t="s">
        <v>31</v>
      </c>
      <c r="K259" s="15">
        <f t="shared" si="127"/>
        <v>1.5866200973275351</v>
      </c>
      <c r="N259">
        <f t="shared" ref="N259:O274" si="128">N258</f>
        <v>1</v>
      </c>
      <c r="O259">
        <f t="shared" si="128"/>
        <v>1</v>
      </c>
      <c r="P259">
        <f t="shared" si="110"/>
        <v>1</v>
      </c>
    </row>
    <row r="260" spans="1:16" x14ac:dyDescent="0.3">
      <c r="A260" s="8">
        <v>56</v>
      </c>
      <c r="B260" s="5" t="s">
        <v>46</v>
      </c>
      <c r="C260" s="5">
        <v>1.8012778305527375</v>
      </c>
      <c r="D260" s="5">
        <f t="shared" si="124"/>
        <v>1.997887305757569</v>
      </c>
      <c r="E260">
        <f t="shared" si="125"/>
        <v>1122885.316283236</v>
      </c>
      <c r="F260">
        <f t="shared" si="99"/>
        <v>6202672.0964739947</v>
      </c>
      <c r="G260">
        <f t="shared" si="94"/>
        <v>272.91757224485576</v>
      </c>
      <c r="H260">
        <f t="shared" si="95"/>
        <v>2.7291757224485576</v>
      </c>
      <c r="I260" t="s">
        <v>31</v>
      </c>
      <c r="K260" s="15">
        <f t="shared" si="127"/>
        <v>1.8566225467646098</v>
      </c>
      <c r="N260">
        <f t="shared" si="128"/>
        <v>1</v>
      </c>
      <c r="O260">
        <f t="shared" si="128"/>
        <v>1</v>
      </c>
      <c r="P260">
        <f t="shared" si="110"/>
        <v>1</v>
      </c>
    </row>
    <row r="261" spans="1:16" x14ac:dyDescent="0.3">
      <c r="A261" s="8">
        <v>61</v>
      </c>
      <c r="B261" s="5" t="s">
        <v>46</v>
      </c>
      <c r="C261" s="5">
        <v>1.8012778305527375</v>
      </c>
      <c r="D261" s="5">
        <f t="shared" si="124"/>
        <v>1.8012778305527375</v>
      </c>
      <c r="E261">
        <f t="shared" si="125"/>
        <v>723131.17270189896</v>
      </c>
      <c r="F261">
        <f t="shared" si="99"/>
        <v>6925803.2691758936</v>
      </c>
      <c r="G261">
        <f t="shared" ref="G261:G324" si="129">F261*44/10^(6)</f>
        <v>304.73534384373932</v>
      </c>
      <c r="H261">
        <f t="shared" ref="H261:H324" si="130">G261*10000/1000/1000</f>
        <v>3.0473534384373928</v>
      </c>
      <c r="I261" t="s">
        <v>31</v>
      </c>
      <c r="K261" s="15">
        <f t="shared" si="127"/>
        <v>1.6739147516247663</v>
      </c>
      <c r="N261">
        <f t="shared" si="128"/>
        <v>1</v>
      </c>
      <c r="O261">
        <f t="shared" si="128"/>
        <v>1</v>
      </c>
      <c r="P261">
        <f t="shared" si="110"/>
        <v>1</v>
      </c>
    </row>
    <row r="262" spans="1:16" x14ac:dyDescent="0.3">
      <c r="A262" s="8">
        <v>69</v>
      </c>
      <c r="B262" s="5" t="s">
        <v>46</v>
      </c>
      <c r="C262" s="5">
        <v>1.2608944813869165</v>
      </c>
      <c r="D262" s="5">
        <f t="shared" si="124"/>
        <v>1.531086155969827</v>
      </c>
      <c r="E262">
        <f t="shared" si="125"/>
        <v>983458.39487458277</v>
      </c>
      <c r="F262">
        <f t="shared" si="99"/>
        <v>7909261.6640504766</v>
      </c>
      <c r="G262">
        <f t="shared" si="129"/>
        <v>348.00751321822094</v>
      </c>
      <c r="H262">
        <f t="shared" si="130"/>
        <v>3.4800751321822094</v>
      </c>
      <c r="I262" t="s">
        <v>31</v>
      </c>
      <c r="K262" s="15">
        <f t="shared" si="127"/>
        <v>1.4228275388810514</v>
      </c>
      <c r="N262">
        <f t="shared" si="128"/>
        <v>1</v>
      </c>
      <c r="O262">
        <f t="shared" si="128"/>
        <v>1</v>
      </c>
      <c r="P262">
        <f t="shared" si="110"/>
        <v>1</v>
      </c>
    </row>
    <row r="263" spans="1:16" x14ac:dyDescent="0.3">
      <c r="A263" s="8">
        <v>75</v>
      </c>
      <c r="B263" s="5" t="s">
        <v>46</v>
      </c>
      <c r="C263" s="5">
        <v>1.5310861559698268</v>
      </c>
      <c r="D263" s="5">
        <f t="shared" si="124"/>
        <v>1.3959903186783715</v>
      </c>
      <c r="E263">
        <f t="shared" si="125"/>
        <v>672511.99061276612</v>
      </c>
      <c r="F263">
        <f t="shared" si="99"/>
        <v>8581773.6546632424</v>
      </c>
      <c r="G263">
        <f t="shared" si="129"/>
        <v>377.59804080518268</v>
      </c>
      <c r="H263">
        <f t="shared" si="130"/>
        <v>3.7759804080518271</v>
      </c>
      <c r="I263" t="s">
        <v>31</v>
      </c>
      <c r="K263" s="15">
        <f t="shared" si="127"/>
        <v>1.2972839325091938</v>
      </c>
      <c r="N263">
        <f t="shared" si="128"/>
        <v>1</v>
      </c>
      <c r="O263">
        <f t="shared" si="128"/>
        <v>1</v>
      </c>
      <c r="P263">
        <f t="shared" si="110"/>
        <v>1</v>
      </c>
    </row>
    <row r="264" spans="1:16" x14ac:dyDescent="0.3">
      <c r="A264" s="8">
        <v>82</v>
      </c>
      <c r="B264" s="5" t="s">
        <v>46</v>
      </c>
      <c r="C264" s="5">
        <v>2.8370125831205621</v>
      </c>
      <c r="D264" s="5">
        <f t="shared" si="124"/>
        <v>2.1840493695451944</v>
      </c>
      <c r="E264">
        <f t="shared" si="125"/>
        <v>1227515.1656614738</v>
      </c>
      <c r="F264">
        <f t="shared" si="99"/>
        <v>9809288.8203247152</v>
      </c>
      <c r="G264">
        <f t="shared" si="129"/>
        <v>431.60870809428746</v>
      </c>
      <c r="H264">
        <f t="shared" si="130"/>
        <v>4.3160870809428751</v>
      </c>
      <c r="I264" t="s">
        <v>31</v>
      </c>
      <c r="K264" s="15">
        <f t="shared" si="127"/>
        <v>2.0296216363450292</v>
      </c>
      <c r="N264">
        <f t="shared" si="128"/>
        <v>1</v>
      </c>
      <c r="O264">
        <f t="shared" si="128"/>
        <v>1</v>
      </c>
      <c r="P264">
        <f t="shared" si="110"/>
        <v>1</v>
      </c>
    </row>
    <row r="265" spans="1:16" x14ac:dyDescent="0.3">
      <c r="A265" s="8">
        <v>92</v>
      </c>
      <c r="B265" s="5" t="s">
        <v>46</v>
      </c>
      <c r="C265" s="5">
        <v>1.6661819932612827</v>
      </c>
      <c r="D265" s="5">
        <f t="shared" si="124"/>
        <v>2.2515972881909225</v>
      </c>
      <c r="E265">
        <f t="shared" si="125"/>
        <v>1807827.9317547483</v>
      </c>
      <c r="F265">
        <f t="shared" si="99"/>
        <v>11617116.752079464</v>
      </c>
      <c r="G265">
        <f t="shared" si="129"/>
        <v>511.15313709149649</v>
      </c>
      <c r="H265">
        <f t="shared" si="130"/>
        <v>5.1115313709149648</v>
      </c>
      <c r="I265" t="s">
        <v>31</v>
      </c>
      <c r="K265" s="15">
        <f t="shared" si="127"/>
        <v>2.0923934395309587</v>
      </c>
      <c r="N265">
        <f t="shared" si="128"/>
        <v>1</v>
      </c>
      <c r="O265">
        <f t="shared" si="128"/>
        <v>1</v>
      </c>
      <c r="P265">
        <f t="shared" si="110"/>
        <v>1</v>
      </c>
    </row>
    <row r="266" spans="1:16" x14ac:dyDescent="0.3">
      <c r="A266" s="8">
        <v>95</v>
      </c>
      <c r="B266" s="5" t="s">
        <v>46</v>
      </c>
      <c r="C266" s="5">
        <v>1.1257986440954613</v>
      </c>
      <c r="D266" s="5">
        <f t="shared" si="124"/>
        <v>1.395990318678372</v>
      </c>
      <c r="E266">
        <f t="shared" si="125"/>
        <v>336255.99530638312</v>
      </c>
      <c r="F266">
        <f t="shared" si="99"/>
        <v>11953372.747385848</v>
      </c>
      <c r="G266">
        <f t="shared" si="129"/>
        <v>525.94840088497733</v>
      </c>
      <c r="H266">
        <f t="shared" si="130"/>
        <v>5.2594840088497739</v>
      </c>
      <c r="I266" t="s">
        <v>31</v>
      </c>
      <c r="K266" s="15">
        <f t="shared" si="127"/>
        <v>1.2972839325091943</v>
      </c>
      <c r="N266">
        <f t="shared" si="128"/>
        <v>1</v>
      </c>
      <c r="O266">
        <f t="shared" si="128"/>
        <v>1</v>
      </c>
      <c r="P266">
        <f t="shared" si="110"/>
        <v>1</v>
      </c>
    </row>
    <row r="267" spans="1:16" x14ac:dyDescent="0.3">
      <c r="A267" s="8">
        <v>103</v>
      </c>
      <c r="B267" s="5" t="s">
        <v>46</v>
      </c>
      <c r="C267" s="5">
        <v>2.7919806373567435</v>
      </c>
      <c r="D267" s="5">
        <f t="shared" si="124"/>
        <v>1.9588896407261025</v>
      </c>
      <c r="E267">
        <f t="shared" si="125"/>
        <v>1258248.2405013046</v>
      </c>
      <c r="F267">
        <f t="shared" si="99"/>
        <v>13211620.987887153</v>
      </c>
      <c r="G267">
        <f t="shared" si="129"/>
        <v>581.31132346703475</v>
      </c>
      <c r="H267">
        <f t="shared" si="130"/>
        <v>5.8131132346703467</v>
      </c>
      <c r="I267" t="s">
        <v>31</v>
      </c>
      <c r="K267" s="15">
        <f t="shared" si="127"/>
        <v>1.8203822923919337</v>
      </c>
      <c r="N267">
        <f t="shared" si="128"/>
        <v>1</v>
      </c>
      <c r="O267">
        <f t="shared" si="128"/>
        <v>1</v>
      </c>
      <c r="P267">
        <f t="shared" si="110"/>
        <v>1</v>
      </c>
    </row>
    <row r="268" spans="1:16" x14ac:dyDescent="0.3">
      <c r="A268" s="8">
        <v>113</v>
      </c>
      <c r="B268" s="5" t="s">
        <v>46</v>
      </c>
      <c r="C268" s="5">
        <v>1.8463097763165564</v>
      </c>
      <c r="D268" s="5">
        <f t="shared" si="124"/>
        <v>2.3191452068366498</v>
      </c>
      <c r="E268">
        <f t="shared" si="125"/>
        <v>1862062.7697073901</v>
      </c>
      <c r="F268">
        <f t="shared" si="99"/>
        <v>15073683.757594544</v>
      </c>
      <c r="G268">
        <f t="shared" si="129"/>
        <v>663.24208533415992</v>
      </c>
      <c r="H268">
        <f t="shared" si="130"/>
        <v>6.6324208533415989</v>
      </c>
      <c r="I268" t="s">
        <v>31</v>
      </c>
      <c r="K268" s="15">
        <f t="shared" si="127"/>
        <v>2.1551652427168868</v>
      </c>
      <c r="N268">
        <f t="shared" si="128"/>
        <v>1</v>
      </c>
      <c r="O268">
        <f t="shared" si="128"/>
        <v>1</v>
      </c>
      <c r="P268">
        <f t="shared" si="110"/>
        <v>1</v>
      </c>
    </row>
    <row r="269" spans="1:16" x14ac:dyDescent="0.3">
      <c r="A269" s="8">
        <v>119</v>
      </c>
      <c r="B269" s="5" t="s">
        <v>46</v>
      </c>
      <c r="C269" s="5">
        <v>1.5310861559698268</v>
      </c>
      <c r="D269" s="5">
        <f t="shared" si="124"/>
        <v>1.6886979661431916</v>
      </c>
      <c r="E269">
        <f t="shared" si="125"/>
        <v>813522.56928963645</v>
      </c>
      <c r="F269">
        <f t="shared" si="99"/>
        <v>15887206.32688418</v>
      </c>
      <c r="G269">
        <f t="shared" si="129"/>
        <v>699.03707838290393</v>
      </c>
      <c r="H269">
        <f t="shared" si="130"/>
        <v>6.9903707838290394</v>
      </c>
      <c r="I269" t="s">
        <v>31</v>
      </c>
      <c r="K269" s="15">
        <f t="shared" si="127"/>
        <v>1.5692950796482186</v>
      </c>
      <c r="N269">
        <f t="shared" si="128"/>
        <v>1</v>
      </c>
      <c r="O269">
        <f t="shared" si="128"/>
        <v>1</v>
      </c>
      <c r="P269">
        <f t="shared" si="110"/>
        <v>1</v>
      </c>
    </row>
    <row r="270" spans="1:16" x14ac:dyDescent="0.3">
      <c r="A270" s="8">
        <v>127</v>
      </c>
      <c r="B270" s="5" t="s">
        <v>46</v>
      </c>
      <c r="C270" s="5">
        <v>1.7562458847889191</v>
      </c>
      <c r="D270" s="5">
        <f t="shared" si="124"/>
        <v>1.6436660203793729</v>
      </c>
      <c r="E270">
        <f t="shared" si="125"/>
        <v>1055771.5121447726</v>
      </c>
      <c r="F270">
        <f t="shared" si="99"/>
        <v>16942977.839028955</v>
      </c>
      <c r="G270">
        <f t="shared" si="129"/>
        <v>745.49102491727399</v>
      </c>
      <c r="H270">
        <f t="shared" si="130"/>
        <v>7.4549102491727401</v>
      </c>
      <c r="I270" t="s">
        <v>31</v>
      </c>
      <c r="K270" s="15">
        <f t="shared" si="127"/>
        <v>1.5274472108575992</v>
      </c>
      <c r="N270">
        <f t="shared" si="128"/>
        <v>1</v>
      </c>
      <c r="O270">
        <f t="shared" si="128"/>
        <v>1</v>
      </c>
      <c r="P270">
        <f t="shared" si="110"/>
        <v>1</v>
      </c>
    </row>
    <row r="271" spans="1:16" x14ac:dyDescent="0.3">
      <c r="A271" s="8">
        <v>131</v>
      </c>
      <c r="B271" s="5" t="s">
        <v>46</v>
      </c>
      <c r="C271" s="5">
        <v>0.94567086104018716</v>
      </c>
      <c r="D271" s="5">
        <f t="shared" si="124"/>
        <v>1.3509583729145531</v>
      </c>
      <c r="E271">
        <f t="shared" si="125"/>
        <v>433878.7036211394</v>
      </c>
      <c r="F271">
        <f t="shared" si="99"/>
        <v>17376856.542650092</v>
      </c>
      <c r="G271">
        <f t="shared" si="129"/>
        <v>764.58168787660406</v>
      </c>
      <c r="H271">
        <f t="shared" si="130"/>
        <v>7.6458168787660403</v>
      </c>
      <c r="I271" t="s">
        <v>31</v>
      </c>
      <c r="J271">
        <f t="shared" ref="J271" si="131">H271</f>
        <v>7.6458168787660403</v>
      </c>
      <c r="K271" s="15">
        <f t="shared" si="127"/>
        <v>1.2554360637185746</v>
      </c>
      <c r="N271">
        <f t="shared" si="128"/>
        <v>1</v>
      </c>
      <c r="O271">
        <f t="shared" si="128"/>
        <v>1</v>
      </c>
      <c r="P271">
        <f t="shared" si="110"/>
        <v>1</v>
      </c>
    </row>
    <row r="272" spans="1:16" x14ac:dyDescent="0.3">
      <c r="A272" s="8">
        <v>6</v>
      </c>
      <c r="B272" s="5" t="s">
        <v>30</v>
      </c>
      <c r="C272" s="5">
        <v>9.0784402659857974E-2</v>
      </c>
      <c r="D272" s="5">
        <f t="shared" ref="D272" si="132">C272</f>
        <v>9.0784402659857974E-2</v>
      </c>
      <c r="E272">
        <f>K272*(A272)*(24*3600)</f>
        <v>43734.973325010862</v>
      </c>
      <c r="F272">
        <f t="shared" ref="F272" si="133">E272</f>
        <v>43734.973325010862</v>
      </c>
      <c r="G272">
        <f t="shared" si="129"/>
        <v>1.9243388263004779</v>
      </c>
      <c r="H272">
        <f t="shared" si="130"/>
        <v>1.9243388263004781E-2</v>
      </c>
      <c r="I272" t="s">
        <v>31</v>
      </c>
      <c r="K272" s="15">
        <f t="shared" si="127"/>
        <v>8.4365303481888226E-2</v>
      </c>
      <c r="N272">
        <f t="shared" si="128"/>
        <v>1</v>
      </c>
      <c r="O272">
        <f t="shared" si="128"/>
        <v>1</v>
      </c>
      <c r="P272">
        <f t="shared" si="110"/>
        <v>1</v>
      </c>
    </row>
    <row r="273" spans="1:16" x14ac:dyDescent="0.3">
      <c r="A273" s="8">
        <v>41</v>
      </c>
      <c r="B273" s="5" t="s">
        <v>30</v>
      </c>
      <c r="C273" s="5">
        <v>0.42906437923766205</v>
      </c>
      <c r="D273" s="5">
        <f t="shared" ref="D273:D275" si="134">AVERAGE(C272:C273)</f>
        <v>0.25992439094876002</v>
      </c>
      <c r="E273">
        <f t="shared" ref="E273:E286" si="135">K273*(A273-A272)*(24*3600)</f>
        <v>730434.79754618823</v>
      </c>
      <c r="F273">
        <f t="shared" ref="F273:F336" si="136">E273+F272</f>
        <v>774169.77087119909</v>
      </c>
      <c r="G273">
        <f t="shared" si="129"/>
        <v>34.063469918332764</v>
      </c>
      <c r="H273">
        <f t="shared" si="130"/>
        <v>0.34063469918332762</v>
      </c>
      <c r="I273" t="s">
        <v>31</v>
      </c>
      <c r="K273" s="15">
        <f t="shared" si="127"/>
        <v>0.24154589865945378</v>
      </c>
      <c r="N273">
        <f t="shared" si="128"/>
        <v>1</v>
      </c>
      <c r="O273">
        <f t="shared" si="128"/>
        <v>1</v>
      </c>
      <c r="P273">
        <f t="shared" si="110"/>
        <v>1</v>
      </c>
    </row>
    <row r="274" spans="1:16" x14ac:dyDescent="0.3">
      <c r="A274" s="8">
        <v>49</v>
      </c>
      <c r="B274" s="5" t="s">
        <v>30</v>
      </c>
      <c r="C274" s="5">
        <v>3.6546125904084503</v>
      </c>
      <c r="D274" s="5">
        <f t="shared" si="134"/>
        <v>2.0418384848230562</v>
      </c>
      <c r="E274">
        <f t="shared" si="135"/>
        <v>1311528.5453059806</v>
      </c>
      <c r="F274">
        <f t="shared" si="136"/>
        <v>2085698.3161771796</v>
      </c>
      <c r="G274">
        <f t="shared" si="129"/>
        <v>91.770725911795893</v>
      </c>
      <c r="H274">
        <f t="shared" si="130"/>
        <v>0.91770725911795903</v>
      </c>
      <c r="I274" t="s">
        <v>31</v>
      </c>
      <c r="K274" s="15">
        <f t="shared" si="127"/>
        <v>1.8974660667042544</v>
      </c>
      <c r="N274">
        <f t="shared" si="128"/>
        <v>1</v>
      </c>
      <c r="O274">
        <f t="shared" si="128"/>
        <v>1</v>
      </c>
      <c r="P274">
        <f t="shared" si="110"/>
        <v>1</v>
      </c>
    </row>
    <row r="275" spans="1:16" x14ac:dyDescent="0.3">
      <c r="A275" s="8">
        <v>56</v>
      </c>
      <c r="B275" s="5" t="s">
        <v>30</v>
      </c>
      <c r="C275" s="5">
        <v>2.2515972881909225</v>
      </c>
      <c r="D275" s="5">
        <f t="shared" si="134"/>
        <v>2.9531049392996866</v>
      </c>
      <c r="E275">
        <f t="shared" si="135"/>
        <v>1659752.3615205805</v>
      </c>
      <c r="F275">
        <f t="shared" si="136"/>
        <v>3745450.6776977601</v>
      </c>
      <c r="G275">
        <f t="shared" si="129"/>
        <v>164.79982981870145</v>
      </c>
      <c r="H275">
        <f t="shared" si="130"/>
        <v>1.6479982981870145</v>
      </c>
      <c r="I275" t="s">
        <v>31</v>
      </c>
      <c r="K275" s="15">
        <f t="shared" si="127"/>
        <v>2.7442995395512244</v>
      </c>
      <c r="N275">
        <f t="shared" ref="N275:O290" si="137">N274</f>
        <v>1</v>
      </c>
      <c r="O275">
        <f t="shared" si="137"/>
        <v>1</v>
      </c>
      <c r="P275">
        <f t="shared" si="110"/>
        <v>1</v>
      </c>
    </row>
    <row r="276" spans="1:16" x14ac:dyDescent="0.3">
      <c r="A276" s="8">
        <v>61</v>
      </c>
      <c r="B276" s="5" t="s">
        <v>30</v>
      </c>
      <c r="C276" s="5">
        <v>2.2515972881909225</v>
      </c>
      <c r="D276" s="5">
        <f t="shared" si="124"/>
        <v>2.2515972881909225</v>
      </c>
      <c r="E276">
        <f t="shared" si="135"/>
        <v>903913.96587737417</v>
      </c>
      <c r="F276">
        <f t="shared" si="136"/>
        <v>4649364.6435751338</v>
      </c>
      <c r="G276">
        <f t="shared" si="129"/>
        <v>204.57204431730588</v>
      </c>
      <c r="H276">
        <f t="shared" si="130"/>
        <v>2.0457204431730589</v>
      </c>
      <c r="I276" t="s">
        <v>31</v>
      </c>
      <c r="K276" s="15">
        <f t="shared" si="127"/>
        <v>2.0923934395309587</v>
      </c>
      <c r="N276">
        <f t="shared" si="137"/>
        <v>1</v>
      </c>
      <c r="O276">
        <f t="shared" si="137"/>
        <v>1</v>
      </c>
      <c r="P276">
        <f t="shared" si="110"/>
        <v>1</v>
      </c>
    </row>
    <row r="277" spans="1:16" x14ac:dyDescent="0.3">
      <c r="A277" s="8">
        <v>69</v>
      </c>
      <c r="B277" s="5" t="s">
        <v>30</v>
      </c>
      <c r="C277" s="5">
        <v>0.76554307798491339</v>
      </c>
      <c r="D277" s="5">
        <f t="shared" si="124"/>
        <v>1.5085701830879179</v>
      </c>
      <c r="E277">
        <f t="shared" si="135"/>
        <v>968995.77142054494</v>
      </c>
      <c r="F277">
        <f t="shared" si="136"/>
        <v>5618360.4149956787</v>
      </c>
      <c r="G277">
        <f t="shared" si="129"/>
        <v>247.20785825980985</v>
      </c>
      <c r="H277">
        <f t="shared" si="130"/>
        <v>2.4720785825980984</v>
      </c>
      <c r="I277" t="s">
        <v>31</v>
      </c>
      <c r="K277" s="15">
        <f t="shared" si="127"/>
        <v>1.401903604485742</v>
      </c>
      <c r="N277">
        <f t="shared" si="137"/>
        <v>1</v>
      </c>
      <c r="O277">
        <f t="shared" si="137"/>
        <v>1</v>
      </c>
      <c r="P277">
        <f t="shared" si="110"/>
        <v>1</v>
      </c>
    </row>
    <row r="278" spans="1:16" x14ac:dyDescent="0.3">
      <c r="A278" s="8">
        <v>75</v>
      </c>
      <c r="B278" s="5" t="s">
        <v>30</v>
      </c>
      <c r="C278" s="5">
        <v>0.76554307798491339</v>
      </c>
      <c r="D278" s="5">
        <f t="shared" si="124"/>
        <v>0.76554307798491339</v>
      </c>
      <c r="E278">
        <f t="shared" si="135"/>
        <v>368796.89807796845</v>
      </c>
      <c r="F278">
        <f t="shared" si="136"/>
        <v>5987157.3130736472</v>
      </c>
      <c r="G278">
        <f t="shared" si="129"/>
        <v>263.43492177524047</v>
      </c>
      <c r="H278">
        <f t="shared" si="130"/>
        <v>2.6343492177524044</v>
      </c>
      <c r="I278" t="s">
        <v>31</v>
      </c>
      <c r="K278" s="15">
        <f t="shared" si="127"/>
        <v>0.71141376944052559</v>
      </c>
      <c r="N278">
        <f t="shared" si="137"/>
        <v>1</v>
      </c>
      <c r="O278">
        <f t="shared" si="137"/>
        <v>1</v>
      </c>
      <c r="P278">
        <f t="shared" si="110"/>
        <v>1</v>
      </c>
    </row>
    <row r="279" spans="1:16" x14ac:dyDescent="0.3">
      <c r="A279" s="8">
        <v>82</v>
      </c>
      <c r="B279" s="5" t="s">
        <v>30</v>
      </c>
      <c r="C279" s="5">
        <v>0.72051113222109509</v>
      </c>
      <c r="D279" s="5">
        <f t="shared" si="124"/>
        <v>0.74302710510300418</v>
      </c>
      <c r="E279">
        <f t="shared" si="135"/>
        <v>417608.25223534665</v>
      </c>
      <c r="F279">
        <f t="shared" si="136"/>
        <v>6404765.5653089937</v>
      </c>
      <c r="G279">
        <f t="shared" si="129"/>
        <v>281.8096848735957</v>
      </c>
      <c r="H279">
        <f t="shared" si="130"/>
        <v>2.8180968487359568</v>
      </c>
      <c r="I279" t="s">
        <v>31</v>
      </c>
      <c r="K279" s="15">
        <f t="shared" si="127"/>
        <v>0.6904898350452161</v>
      </c>
      <c r="N279">
        <f t="shared" si="137"/>
        <v>1</v>
      </c>
      <c r="O279">
        <f t="shared" si="137"/>
        <v>1</v>
      </c>
      <c r="P279">
        <f t="shared" si="110"/>
        <v>1</v>
      </c>
    </row>
    <row r="280" spans="1:16" x14ac:dyDescent="0.3">
      <c r="A280" s="8">
        <v>92</v>
      </c>
      <c r="B280" s="5" t="s">
        <v>30</v>
      </c>
      <c r="C280" s="5">
        <v>1.0807666983316428</v>
      </c>
      <c r="D280" s="5">
        <f t="shared" si="124"/>
        <v>0.90063891527636897</v>
      </c>
      <c r="E280">
        <f t="shared" si="135"/>
        <v>723131.17270189931</v>
      </c>
      <c r="F280">
        <f t="shared" si="136"/>
        <v>7127896.7380108926</v>
      </c>
      <c r="G280">
        <f t="shared" si="129"/>
        <v>313.62745647247931</v>
      </c>
      <c r="H280">
        <f t="shared" si="130"/>
        <v>3.1362745647247929</v>
      </c>
      <c r="I280" t="s">
        <v>31</v>
      </c>
      <c r="K280" s="15">
        <f t="shared" si="127"/>
        <v>0.83695737581238339</v>
      </c>
      <c r="N280">
        <f t="shared" si="137"/>
        <v>1</v>
      </c>
      <c r="O280">
        <f t="shared" si="137"/>
        <v>1</v>
      </c>
      <c r="P280">
        <f t="shared" si="110"/>
        <v>1</v>
      </c>
    </row>
    <row r="281" spans="1:16" x14ac:dyDescent="0.3">
      <c r="A281" s="8">
        <v>95</v>
      </c>
      <c r="B281" s="5" t="s">
        <v>30</v>
      </c>
      <c r="C281" s="5">
        <v>1.1257986440954613</v>
      </c>
      <c r="D281" s="5">
        <f t="shared" si="124"/>
        <v>1.1032826712135519</v>
      </c>
      <c r="E281">
        <f t="shared" si="135"/>
        <v>265750.70596794796</v>
      </c>
      <c r="F281">
        <f t="shared" si="136"/>
        <v>7393647.4439788405</v>
      </c>
      <c r="G281">
        <f t="shared" si="129"/>
        <v>325.32048753506899</v>
      </c>
      <c r="H281">
        <f t="shared" si="130"/>
        <v>3.2532048753506904</v>
      </c>
      <c r="I281" t="s">
        <v>31</v>
      </c>
      <c r="K281" s="15">
        <f t="shared" si="127"/>
        <v>1.0252727853701695</v>
      </c>
      <c r="N281">
        <f t="shared" si="137"/>
        <v>1</v>
      </c>
      <c r="O281">
        <f t="shared" si="137"/>
        <v>1</v>
      </c>
      <c r="P281">
        <f t="shared" si="110"/>
        <v>1</v>
      </c>
    </row>
    <row r="282" spans="1:16" x14ac:dyDescent="0.3">
      <c r="A282" s="8">
        <v>103</v>
      </c>
      <c r="B282" s="5" t="s">
        <v>30</v>
      </c>
      <c r="C282" s="5">
        <v>0.49535140340200284</v>
      </c>
      <c r="D282" s="5">
        <f t="shared" si="124"/>
        <v>0.81057502374873203</v>
      </c>
      <c r="E282">
        <f t="shared" si="135"/>
        <v>520654.44434536743</v>
      </c>
      <c r="F282">
        <f t="shared" si="136"/>
        <v>7914301.8883242076</v>
      </c>
      <c r="G282">
        <f t="shared" si="129"/>
        <v>348.22928308626513</v>
      </c>
      <c r="H282">
        <f t="shared" si="130"/>
        <v>3.4822928308626508</v>
      </c>
      <c r="I282" t="s">
        <v>31</v>
      </c>
      <c r="K282" s="15">
        <f t="shared" si="127"/>
        <v>0.753261638231145</v>
      </c>
      <c r="N282">
        <f t="shared" si="137"/>
        <v>1</v>
      </c>
      <c r="O282">
        <f t="shared" si="137"/>
        <v>1</v>
      </c>
      <c r="P282">
        <f t="shared" si="110"/>
        <v>1</v>
      </c>
    </row>
    <row r="283" spans="1:16" x14ac:dyDescent="0.3">
      <c r="A283" s="8">
        <v>113</v>
      </c>
      <c r="B283" s="5" t="s">
        <v>30</v>
      </c>
      <c r="C283" s="5">
        <v>1.3059264271507347</v>
      </c>
      <c r="D283" s="5">
        <f t="shared" si="124"/>
        <v>0.90063891527636875</v>
      </c>
      <c r="E283">
        <f t="shared" si="135"/>
        <v>723131.17270189896</v>
      </c>
      <c r="F283">
        <f t="shared" si="136"/>
        <v>8637433.0610261075</v>
      </c>
      <c r="G283">
        <f t="shared" si="129"/>
        <v>380.04705468514874</v>
      </c>
      <c r="H283">
        <f t="shared" si="130"/>
        <v>3.800470546851487</v>
      </c>
      <c r="I283" t="s">
        <v>31</v>
      </c>
      <c r="K283" s="15">
        <f t="shared" si="127"/>
        <v>0.83695737581238316</v>
      </c>
      <c r="N283">
        <f t="shared" si="137"/>
        <v>1</v>
      </c>
      <c r="O283">
        <f t="shared" si="137"/>
        <v>1</v>
      </c>
      <c r="P283">
        <f t="shared" si="110"/>
        <v>1</v>
      </c>
    </row>
    <row r="284" spans="1:16" x14ac:dyDescent="0.3">
      <c r="A284" s="8">
        <v>119</v>
      </c>
      <c r="B284" s="5" t="s">
        <v>30</v>
      </c>
      <c r="C284" s="5">
        <v>0.22515972881909219</v>
      </c>
      <c r="D284" s="5">
        <f t="shared" si="124"/>
        <v>0.7655430779849135</v>
      </c>
      <c r="E284">
        <f t="shared" si="135"/>
        <v>368796.89807796851</v>
      </c>
      <c r="F284">
        <f t="shared" si="136"/>
        <v>9006229.959104076</v>
      </c>
      <c r="G284">
        <f t="shared" si="129"/>
        <v>396.27411820057932</v>
      </c>
      <c r="H284">
        <f t="shared" si="130"/>
        <v>3.9627411820057934</v>
      </c>
      <c r="I284" t="s">
        <v>31</v>
      </c>
      <c r="K284" s="15">
        <f t="shared" si="127"/>
        <v>0.7114137694405257</v>
      </c>
      <c r="N284">
        <f t="shared" si="137"/>
        <v>1</v>
      </c>
      <c r="O284">
        <f t="shared" si="137"/>
        <v>1</v>
      </c>
      <c r="P284">
        <f t="shared" si="110"/>
        <v>1</v>
      </c>
    </row>
    <row r="285" spans="1:16" x14ac:dyDescent="0.3">
      <c r="A285" s="8">
        <v>127</v>
      </c>
      <c r="B285" s="5" t="s">
        <v>30</v>
      </c>
      <c r="C285" s="5">
        <v>1.3509583729145533</v>
      </c>
      <c r="D285" s="5">
        <f t="shared" si="124"/>
        <v>0.78805905086682282</v>
      </c>
      <c r="E285">
        <f t="shared" si="135"/>
        <v>506191.82089132944</v>
      </c>
      <c r="F285">
        <f t="shared" si="136"/>
        <v>9512421.779995406</v>
      </c>
      <c r="G285">
        <f t="shared" si="129"/>
        <v>418.5465583197979</v>
      </c>
      <c r="H285">
        <f t="shared" si="130"/>
        <v>4.1854655831979786</v>
      </c>
      <c r="I285" t="s">
        <v>31</v>
      </c>
      <c r="K285" s="15">
        <f t="shared" si="127"/>
        <v>0.73233770383583541</v>
      </c>
      <c r="N285">
        <f t="shared" si="137"/>
        <v>1</v>
      </c>
      <c r="O285">
        <f t="shared" si="137"/>
        <v>1</v>
      </c>
      <c r="P285">
        <f t="shared" si="110"/>
        <v>1</v>
      </c>
    </row>
    <row r="286" spans="1:16" x14ac:dyDescent="0.3">
      <c r="A286" s="8">
        <v>131</v>
      </c>
      <c r="B286" s="5" t="s">
        <v>30</v>
      </c>
      <c r="C286" s="5">
        <v>1.1708305898592797</v>
      </c>
      <c r="D286" s="5">
        <f t="shared" si="124"/>
        <v>1.2608944813869165</v>
      </c>
      <c r="E286">
        <f t="shared" si="135"/>
        <v>404953.45671306358</v>
      </c>
      <c r="F286">
        <f t="shared" si="136"/>
        <v>9917375.2367084697</v>
      </c>
      <c r="G286">
        <f t="shared" si="129"/>
        <v>436.36451041517267</v>
      </c>
      <c r="H286">
        <f t="shared" si="130"/>
        <v>4.3636451041517264</v>
      </c>
      <c r="I286" t="s">
        <v>31</v>
      </c>
      <c r="K286" s="15">
        <f t="shared" si="127"/>
        <v>1.1717403261373367</v>
      </c>
      <c r="N286">
        <f t="shared" si="137"/>
        <v>1</v>
      </c>
      <c r="O286">
        <f t="shared" si="137"/>
        <v>1</v>
      </c>
      <c r="P286">
        <f t="shared" si="110"/>
        <v>1</v>
      </c>
    </row>
    <row r="287" spans="1:16" x14ac:dyDescent="0.3">
      <c r="A287" s="8">
        <v>6</v>
      </c>
      <c r="B287" s="5" t="s">
        <v>38</v>
      </c>
      <c r="C287" s="5">
        <v>0.76031937227631052</v>
      </c>
      <c r="D287" s="5">
        <f t="shared" ref="D287" si="138">C287</f>
        <v>0.76031937227631052</v>
      </c>
      <c r="E287">
        <f>K287*(A287)*(24*3600)</f>
        <v>366280.40159696597</v>
      </c>
      <c r="F287">
        <f t="shared" ref="F287" si="139">E287</f>
        <v>366280.40159696597</v>
      </c>
      <c r="G287">
        <f t="shared" si="129"/>
        <v>16.116337670266503</v>
      </c>
      <c r="H287">
        <f t="shared" si="130"/>
        <v>0.16116337670266503</v>
      </c>
      <c r="I287" t="s">
        <v>31</v>
      </c>
      <c r="K287" s="15">
        <f t="shared" si="127"/>
        <v>0.7065594166608139</v>
      </c>
      <c r="N287">
        <f t="shared" si="137"/>
        <v>1</v>
      </c>
      <c r="O287">
        <f t="shared" si="137"/>
        <v>1</v>
      </c>
      <c r="P287">
        <f t="shared" si="110"/>
        <v>1</v>
      </c>
    </row>
    <row r="288" spans="1:16" x14ac:dyDescent="0.3">
      <c r="A288" s="8">
        <v>41</v>
      </c>
      <c r="B288" s="5" t="s">
        <v>38</v>
      </c>
      <c r="C288" s="5">
        <v>1.8751302216053995</v>
      </c>
      <c r="D288" s="5">
        <f t="shared" ref="D288:D290" si="140">AVERAGE(C287:C288)</f>
        <v>1.317724796940855</v>
      </c>
      <c r="E288">
        <f t="shared" ref="E288:E301" si="141">K288*(A288-A287)*(24*3600)</f>
        <v>3703046.2657305193</v>
      </c>
      <c r="F288">
        <f t="shared" ref="F288" si="142">E288+F287</f>
        <v>4069326.667327485</v>
      </c>
      <c r="G288">
        <f t="shared" si="129"/>
        <v>179.05037336240935</v>
      </c>
      <c r="H288">
        <f t="shared" si="130"/>
        <v>1.7905037336240934</v>
      </c>
      <c r="I288" t="s">
        <v>31</v>
      </c>
      <c r="K288" s="15">
        <f t="shared" si="127"/>
        <v>1.2245523365510977</v>
      </c>
      <c r="N288">
        <f t="shared" si="137"/>
        <v>1</v>
      </c>
      <c r="O288">
        <f t="shared" si="137"/>
        <v>1</v>
      </c>
      <c r="P288">
        <f t="shared" si="110"/>
        <v>1</v>
      </c>
    </row>
    <row r="289" spans="1:16" x14ac:dyDescent="0.3">
      <c r="A289" s="8">
        <v>49</v>
      </c>
      <c r="B289" s="5" t="s">
        <v>38</v>
      </c>
      <c r="C289" s="5">
        <v>2.9440084862553944</v>
      </c>
      <c r="D289" s="5">
        <f t="shared" si="140"/>
        <v>2.4095693539303968</v>
      </c>
      <c r="E289">
        <f t="shared" si="141"/>
        <v>1547732.1115573286</v>
      </c>
      <c r="F289">
        <f t="shared" si="136"/>
        <v>5617058.7788848132</v>
      </c>
      <c r="G289">
        <f t="shared" si="129"/>
        <v>247.15058627093177</v>
      </c>
      <c r="H289">
        <f t="shared" si="130"/>
        <v>2.4715058627093178</v>
      </c>
      <c r="I289" t="s">
        <v>31</v>
      </c>
      <c r="K289" s="15">
        <f t="shared" si="127"/>
        <v>2.2391957632484498</v>
      </c>
      <c r="N289">
        <f t="shared" si="137"/>
        <v>1</v>
      </c>
      <c r="O289">
        <f t="shared" si="137"/>
        <v>1</v>
      </c>
      <c r="P289">
        <f t="shared" si="110"/>
        <v>1</v>
      </c>
    </row>
    <row r="290" spans="1:16" x14ac:dyDescent="0.3">
      <c r="A290" s="8">
        <v>56</v>
      </c>
      <c r="B290" s="5" t="s">
        <v>38</v>
      </c>
      <c r="C290" s="5">
        <v>5.1786737628391215</v>
      </c>
      <c r="D290" s="5">
        <f t="shared" si="140"/>
        <v>4.0613411245472584</v>
      </c>
      <c r="E290">
        <f t="shared" si="141"/>
        <v>2282621.397127361</v>
      </c>
      <c r="F290">
        <f t="shared" si="136"/>
        <v>7899680.1760121742</v>
      </c>
      <c r="G290">
        <f t="shared" si="129"/>
        <v>347.5859277445357</v>
      </c>
      <c r="H290">
        <f t="shared" si="130"/>
        <v>3.4758592774453567</v>
      </c>
      <c r="I290" t="s">
        <v>31</v>
      </c>
      <c r="K290" s="15">
        <f t="shared" si="127"/>
        <v>3.7741755904883618</v>
      </c>
      <c r="N290">
        <f t="shared" si="137"/>
        <v>1</v>
      </c>
      <c r="O290">
        <f t="shared" si="137"/>
        <v>1</v>
      </c>
      <c r="P290">
        <f t="shared" si="110"/>
        <v>1</v>
      </c>
    </row>
    <row r="291" spans="1:16" x14ac:dyDescent="0.3">
      <c r="A291" s="8">
        <v>61</v>
      </c>
      <c r="B291" s="5" t="s">
        <v>38</v>
      </c>
      <c r="C291" s="5">
        <v>5.1786737628391215</v>
      </c>
      <c r="D291" s="5">
        <f t="shared" si="124"/>
        <v>5.1786737628391215</v>
      </c>
      <c r="E291">
        <f t="shared" si="141"/>
        <v>2079002.1215179602</v>
      </c>
      <c r="F291">
        <f t="shared" si="136"/>
        <v>9978682.2975301351</v>
      </c>
      <c r="G291">
        <f t="shared" si="129"/>
        <v>439.06202109132596</v>
      </c>
      <c r="H291">
        <f t="shared" si="130"/>
        <v>4.3906202109132595</v>
      </c>
      <c r="I291" t="s">
        <v>31</v>
      </c>
      <c r="K291" s="15">
        <f t="shared" si="127"/>
        <v>4.8125049109212039</v>
      </c>
      <c r="N291">
        <f t="shared" ref="N291:P301" si="143">N290</f>
        <v>1</v>
      </c>
      <c r="O291">
        <f t="shared" si="143"/>
        <v>1</v>
      </c>
      <c r="P291">
        <f t="shared" si="143"/>
        <v>1</v>
      </c>
    </row>
    <row r="292" spans="1:16" x14ac:dyDescent="0.3">
      <c r="A292" s="8">
        <v>69</v>
      </c>
      <c r="B292" s="5" t="s">
        <v>38</v>
      </c>
      <c r="C292" s="5">
        <v>2.6118528543014694</v>
      </c>
      <c r="D292" s="5">
        <f t="shared" si="124"/>
        <v>3.8952633085702955</v>
      </c>
      <c r="E292">
        <f t="shared" si="141"/>
        <v>2502033.8575485712</v>
      </c>
      <c r="F292">
        <f t="shared" si="136"/>
        <v>12480716.155078705</v>
      </c>
      <c r="G292">
        <f t="shared" si="129"/>
        <v>549.15151082346313</v>
      </c>
      <c r="H292">
        <f t="shared" si="130"/>
        <v>5.4915151082346307</v>
      </c>
      <c r="I292" t="s">
        <v>31</v>
      </c>
      <c r="K292" s="15">
        <f t="shared" si="127"/>
        <v>3.6198406503885576</v>
      </c>
      <c r="N292">
        <f t="shared" si="143"/>
        <v>1</v>
      </c>
      <c r="O292">
        <f t="shared" si="143"/>
        <v>1</v>
      </c>
      <c r="P292">
        <f t="shared" si="143"/>
        <v>1</v>
      </c>
    </row>
    <row r="293" spans="1:16" x14ac:dyDescent="0.3">
      <c r="A293" s="8">
        <v>75</v>
      </c>
      <c r="B293" s="5" t="s">
        <v>38</v>
      </c>
      <c r="C293" s="5">
        <v>1.7562458847889191</v>
      </c>
      <c r="D293" s="5">
        <f t="shared" si="124"/>
        <v>2.1840493695451944</v>
      </c>
      <c r="E293">
        <f t="shared" si="141"/>
        <v>1052155.8562812633</v>
      </c>
      <c r="F293">
        <f t="shared" si="136"/>
        <v>13532872.011359969</v>
      </c>
      <c r="G293">
        <f t="shared" si="129"/>
        <v>595.44636849983863</v>
      </c>
      <c r="H293">
        <f t="shared" si="130"/>
        <v>5.9544636849983865</v>
      </c>
      <c r="I293" t="s">
        <v>31</v>
      </c>
      <c r="K293" s="15">
        <f t="shared" si="127"/>
        <v>2.0296216363450292</v>
      </c>
      <c r="N293">
        <f t="shared" si="143"/>
        <v>1</v>
      </c>
      <c r="O293">
        <f t="shared" si="143"/>
        <v>1</v>
      </c>
      <c r="P293">
        <f t="shared" si="143"/>
        <v>1</v>
      </c>
    </row>
    <row r="294" spans="1:16" x14ac:dyDescent="0.3">
      <c r="A294" s="8">
        <v>82</v>
      </c>
      <c r="B294" s="5" t="s">
        <v>38</v>
      </c>
      <c r="C294" s="5">
        <v>1.7112139390251009</v>
      </c>
      <c r="D294" s="5">
        <f t="shared" si="124"/>
        <v>1.73372991190701</v>
      </c>
      <c r="E294">
        <f t="shared" si="141"/>
        <v>974419.2552158091</v>
      </c>
      <c r="F294">
        <f t="shared" si="136"/>
        <v>14507291.266575778</v>
      </c>
      <c r="G294">
        <f t="shared" si="129"/>
        <v>638.32081572933419</v>
      </c>
      <c r="H294">
        <f t="shared" si="130"/>
        <v>6.3832081572933417</v>
      </c>
      <c r="I294" t="s">
        <v>31</v>
      </c>
      <c r="K294" s="15">
        <f t="shared" si="127"/>
        <v>1.6111429484388378</v>
      </c>
      <c r="N294">
        <f t="shared" si="143"/>
        <v>1</v>
      </c>
      <c r="O294">
        <f t="shared" si="143"/>
        <v>1</v>
      </c>
      <c r="P294">
        <f t="shared" si="143"/>
        <v>1</v>
      </c>
    </row>
    <row r="295" spans="1:16" x14ac:dyDescent="0.3">
      <c r="A295" s="8">
        <v>92</v>
      </c>
      <c r="B295" s="5" t="s">
        <v>38</v>
      </c>
      <c r="C295" s="5">
        <v>2.9721084204120176</v>
      </c>
      <c r="D295" s="5">
        <f t="shared" si="124"/>
        <v>2.3416611797185594</v>
      </c>
      <c r="E295">
        <f t="shared" si="141"/>
        <v>1880141.0490249379</v>
      </c>
      <c r="F295">
        <f t="shared" si="136"/>
        <v>16387432.315600716</v>
      </c>
      <c r="G295">
        <f t="shared" si="129"/>
        <v>721.04702188643148</v>
      </c>
      <c r="H295">
        <f t="shared" si="130"/>
        <v>7.2104702188643151</v>
      </c>
      <c r="I295" t="s">
        <v>31</v>
      </c>
      <c r="K295" s="15">
        <f t="shared" si="127"/>
        <v>2.1760891771121966</v>
      </c>
      <c r="N295">
        <f t="shared" si="143"/>
        <v>1</v>
      </c>
      <c r="O295">
        <f t="shared" si="143"/>
        <v>1</v>
      </c>
      <c r="P295">
        <f t="shared" si="143"/>
        <v>1</v>
      </c>
    </row>
    <row r="296" spans="1:16" x14ac:dyDescent="0.3">
      <c r="A296" s="8">
        <v>95</v>
      </c>
      <c r="B296" s="5" t="s">
        <v>38</v>
      </c>
      <c r="C296" s="5">
        <v>2.2515972881909225</v>
      </c>
      <c r="D296" s="5">
        <f t="shared" si="124"/>
        <v>2.6118528543014703</v>
      </c>
      <c r="E296">
        <f t="shared" si="141"/>
        <v>629124.12025065243</v>
      </c>
      <c r="F296">
        <f t="shared" si="136"/>
        <v>17016556.435851369</v>
      </c>
      <c r="G296">
        <f t="shared" si="129"/>
        <v>748.72848317746025</v>
      </c>
      <c r="H296">
        <f t="shared" si="130"/>
        <v>7.4872848317746028</v>
      </c>
      <c r="I296" t="s">
        <v>31</v>
      </c>
      <c r="K296" s="15">
        <f t="shared" si="127"/>
        <v>2.4271763898559122</v>
      </c>
      <c r="N296">
        <f t="shared" si="143"/>
        <v>1</v>
      </c>
      <c r="O296">
        <f t="shared" si="143"/>
        <v>1</v>
      </c>
      <c r="P296">
        <f t="shared" si="143"/>
        <v>1</v>
      </c>
    </row>
    <row r="297" spans="1:16" x14ac:dyDescent="0.3">
      <c r="A297" s="8">
        <v>103</v>
      </c>
      <c r="B297" s="5" t="s">
        <v>38</v>
      </c>
      <c r="C297" s="5">
        <v>0.72051113222109509</v>
      </c>
      <c r="D297" s="5">
        <f t="shared" si="124"/>
        <v>1.4860542102060088</v>
      </c>
      <c r="E297">
        <f t="shared" si="141"/>
        <v>954533.14796650701</v>
      </c>
      <c r="F297">
        <f t="shared" si="136"/>
        <v>17971089.583817877</v>
      </c>
      <c r="G297">
        <f t="shared" si="129"/>
        <v>790.72794168798657</v>
      </c>
      <c r="H297">
        <f t="shared" si="130"/>
        <v>7.9072794168798657</v>
      </c>
      <c r="I297" t="s">
        <v>31</v>
      </c>
      <c r="K297" s="15">
        <f t="shared" si="127"/>
        <v>1.3809796700904327</v>
      </c>
      <c r="N297">
        <f t="shared" si="143"/>
        <v>1</v>
      </c>
      <c r="O297">
        <f t="shared" si="143"/>
        <v>1</v>
      </c>
      <c r="P297">
        <f t="shared" si="143"/>
        <v>1</v>
      </c>
    </row>
    <row r="298" spans="1:16" x14ac:dyDescent="0.3">
      <c r="A298" s="8">
        <v>113</v>
      </c>
      <c r="B298" s="5" t="s">
        <v>38</v>
      </c>
      <c r="C298" s="5">
        <v>1.5310861559698268</v>
      </c>
      <c r="D298" s="5">
        <f t="shared" si="124"/>
        <v>1.125798644095461</v>
      </c>
      <c r="E298">
        <f t="shared" si="141"/>
        <v>903913.96587737405</v>
      </c>
      <c r="F298">
        <f t="shared" si="136"/>
        <v>18875003.54969525</v>
      </c>
      <c r="G298">
        <f t="shared" si="129"/>
        <v>830.50015618659108</v>
      </c>
      <c r="H298">
        <f t="shared" si="130"/>
        <v>8.305001561865911</v>
      </c>
      <c r="I298" t="s">
        <v>31</v>
      </c>
      <c r="K298" s="15">
        <f t="shared" si="127"/>
        <v>1.0461967197654791</v>
      </c>
      <c r="N298">
        <f t="shared" si="143"/>
        <v>1</v>
      </c>
      <c r="O298">
        <f t="shared" si="143"/>
        <v>1</v>
      </c>
      <c r="P298">
        <f t="shared" si="143"/>
        <v>1</v>
      </c>
    </row>
    <row r="299" spans="1:16" x14ac:dyDescent="0.3">
      <c r="A299" s="8">
        <v>119</v>
      </c>
      <c r="B299" s="5" t="s">
        <v>38</v>
      </c>
      <c r="C299" s="5">
        <v>1.3509583729145533</v>
      </c>
      <c r="D299" s="5">
        <f t="shared" si="124"/>
        <v>1.4410222644421902</v>
      </c>
      <c r="E299">
        <f t="shared" si="141"/>
        <v>694205.9257938232</v>
      </c>
      <c r="F299">
        <f t="shared" si="136"/>
        <v>19569209.475489073</v>
      </c>
      <c r="G299">
        <f t="shared" si="129"/>
        <v>861.04521692151911</v>
      </c>
      <c r="H299">
        <f t="shared" si="130"/>
        <v>8.6104521692151916</v>
      </c>
      <c r="I299" t="s">
        <v>31</v>
      </c>
      <c r="K299" s="15">
        <f t="shared" si="127"/>
        <v>1.3391318012998132</v>
      </c>
      <c r="N299">
        <f t="shared" si="143"/>
        <v>1</v>
      </c>
      <c r="O299">
        <f t="shared" si="143"/>
        <v>1</v>
      </c>
      <c r="P299">
        <f t="shared" si="143"/>
        <v>1</v>
      </c>
    </row>
    <row r="300" spans="1:16" x14ac:dyDescent="0.3">
      <c r="A300" s="8">
        <v>127</v>
      </c>
      <c r="B300" s="5" t="s">
        <v>38</v>
      </c>
      <c r="C300" s="5">
        <v>1.0807666983316428</v>
      </c>
      <c r="D300" s="5">
        <f t="shared" si="124"/>
        <v>1.2158625356230981</v>
      </c>
      <c r="E300">
        <f t="shared" si="141"/>
        <v>780981.66651805118</v>
      </c>
      <c r="F300">
        <f t="shared" si="136"/>
        <v>20350191.142007124</v>
      </c>
      <c r="G300">
        <f t="shared" si="129"/>
        <v>895.40841024831343</v>
      </c>
      <c r="H300">
        <f t="shared" si="130"/>
        <v>8.9540841024831348</v>
      </c>
      <c r="I300" t="s">
        <v>31</v>
      </c>
      <c r="K300" s="15">
        <f t="shared" si="127"/>
        <v>1.1298924573467175</v>
      </c>
      <c r="N300">
        <f t="shared" si="143"/>
        <v>1</v>
      </c>
      <c r="O300">
        <f t="shared" si="143"/>
        <v>1</v>
      </c>
      <c r="P300">
        <f t="shared" si="143"/>
        <v>1</v>
      </c>
    </row>
    <row r="301" spans="1:16" x14ac:dyDescent="0.3">
      <c r="A301" s="8">
        <v>131</v>
      </c>
      <c r="B301" s="5" t="s">
        <v>38</v>
      </c>
      <c r="C301" s="5">
        <v>2.7919806373567435</v>
      </c>
      <c r="D301" s="5">
        <f t="shared" si="124"/>
        <v>1.9363736678441932</v>
      </c>
      <c r="E301">
        <f t="shared" si="141"/>
        <v>621892.80852363328</v>
      </c>
      <c r="F301">
        <f t="shared" si="136"/>
        <v>20972083.950530756</v>
      </c>
      <c r="G301">
        <f t="shared" si="129"/>
        <v>922.7716938233533</v>
      </c>
      <c r="H301">
        <f t="shared" si="130"/>
        <v>9.2277169382335344</v>
      </c>
      <c r="I301" t="s">
        <v>31</v>
      </c>
      <c r="J301">
        <f t="shared" ref="J301" si="144">H301</f>
        <v>9.2277169382335344</v>
      </c>
      <c r="K301" s="15">
        <f t="shared" si="127"/>
        <v>1.7994583579966241</v>
      </c>
      <c r="N301">
        <f t="shared" si="143"/>
        <v>1</v>
      </c>
      <c r="O301">
        <f t="shared" si="143"/>
        <v>1</v>
      </c>
      <c r="P301">
        <f t="shared" si="143"/>
        <v>1</v>
      </c>
    </row>
    <row r="302" spans="1:16" x14ac:dyDescent="0.3">
      <c r="A302" s="8">
        <v>6</v>
      </c>
      <c r="B302" s="5" t="s">
        <v>17</v>
      </c>
      <c r="C302" s="5">
        <v>0.45230086325179247</v>
      </c>
      <c r="D302" s="5">
        <f t="shared" ref="D302" si="145">C302</f>
        <v>0.45230086325179247</v>
      </c>
      <c r="E302">
        <f>K302*(A302)*(24*3600)</f>
        <v>217893.88495853625</v>
      </c>
      <c r="F302">
        <f t="shared" ref="F302" si="146">E302</f>
        <v>217893.88495853625</v>
      </c>
      <c r="G302">
        <f t="shared" si="129"/>
        <v>9.5873309381755938</v>
      </c>
      <c r="H302">
        <f t="shared" si="130"/>
        <v>9.587330938175595E-2</v>
      </c>
      <c r="I302" t="s">
        <v>31</v>
      </c>
      <c r="K302" s="15">
        <f t="shared" si="127"/>
        <v>0.42031999413297888</v>
      </c>
      <c r="N302">
        <v>0</v>
      </c>
      <c r="O302">
        <v>0</v>
      </c>
      <c r="P302">
        <v>0</v>
      </c>
    </row>
    <row r="303" spans="1:16" x14ac:dyDescent="0.3">
      <c r="A303" s="8">
        <v>41</v>
      </c>
      <c r="B303" s="5" t="s">
        <v>17</v>
      </c>
      <c r="C303" s="5">
        <v>0.88406715923528367</v>
      </c>
      <c r="D303" s="5">
        <f t="shared" ref="D303:D305" si="147">AVERAGE(C302:C303)</f>
        <v>0.6681840112435381</v>
      </c>
      <c r="E303">
        <f t="shared" ref="E303:E316" si="148">K303*(A303-A302)*(24*3600)</f>
        <v>1877718.5595963867</v>
      </c>
      <c r="F303">
        <f t="shared" ref="F303" si="149">E303+F302</f>
        <v>2095612.4445549231</v>
      </c>
      <c r="G303">
        <f t="shared" si="129"/>
        <v>92.206947560416609</v>
      </c>
      <c r="H303">
        <f t="shared" si="130"/>
        <v>0.92206947560416608</v>
      </c>
      <c r="I303" t="s">
        <v>18</v>
      </c>
      <c r="K303" s="15">
        <f t="shared" si="127"/>
        <v>0.62093867711520723</v>
      </c>
      <c r="N303">
        <f t="shared" ref="N303:P318" si="150">N302</f>
        <v>0</v>
      </c>
      <c r="O303">
        <f t="shared" si="150"/>
        <v>0</v>
      </c>
      <c r="P303">
        <f t="shared" si="150"/>
        <v>0</v>
      </c>
    </row>
    <row r="304" spans="1:16" x14ac:dyDescent="0.3">
      <c r="A304" s="8">
        <v>49</v>
      </c>
      <c r="B304" s="5" t="s">
        <v>17</v>
      </c>
      <c r="C304" s="5">
        <v>2.0742614857730048</v>
      </c>
      <c r="D304" s="5">
        <f t="shared" si="147"/>
        <v>1.4791643225041442</v>
      </c>
      <c r="E304">
        <f t="shared" si="148"/>
        <v>950107.58518957114</v>
      </c>
      <c r="F304">
        <f t="shared" si="136"/>
        <v>3045720.0297444942</v>
      </c>
      <c r="G304">
        <f t="shared" si="129"/>
        <v>134.01168130875774</v>
      </c>
      <c r="H304">
        <f t="shared" si="130"/>
        <v>1.3401168130875774</v>
      </c>
      <c r="I304" t="s">
        <v>18</v>
      </c>
      <c r="K304" s="15">
        <f t="shared" si="127"/>
        <v>1.3745769461654676</v>
      </c>
      <c r="N304">
        <f t="shared" si="150"/>
        <v>0</v>
      </c>
      <c r="O304">
        <f t="shared" si="150"/>
        <v>0</v>
      </c>
      <c r="P304">
        <f t="shared" si="150"/>
        <v>0</v>
      </c>
    </row>
    <row r="305" spans="1:16" x14ac:dyDescent="0.3">
      <c r="A305" s="8">
        <v>56</v>
      </c>
      <c r="B305" s="5" t="s">
        <v>17</v>
      </c>
      <c r="C305" s="5">
        <v>1.2608944813869165</v>
      </c>
      <c r="D305" s="5">
        <f t="shared" si="147"/>
        <v>1.6675779835799607</v>
      </c>
      <c r="E305">
        <f t="shared" si="148"/>
        <v>937239.46597134089</v>
      </c>
      <c r="F305">
        <f t="shared" si="136"/>
        <v>3982959.4957158351</v>
      </c>
      <c r="G305">
        <f t="shared" si="129"/>
        <v>175.25021781149673</v>
      </c>
      <c r="H305">
        <f t="shared" si="130"/>
        <v>1.7525021781149672</v>
      </c>
      <c r="I305" t="s">
        <v>18</v>
      </c>
      <c r="K305" s="15">
        <f t="shared" si="127"/>
        <v>1.5496684291854181</v>
      </c>
      <c r="N305">
        <f t="shared" si="150"/>
        <v>0</v>
      </c>
      <c r="O305">
        <f t="shared" si="150"/>
        <v>0</v>
      </c>
      <c r="P305">
        <f t="shared" si="150"/>
        <v>0</v>
      </c>
    </row>
    <row r="306" spans="1:16" x14ac:dyDescent="0.3">
      <c r="A306" s="8">
        <v>61</v>
      </c>
      <c r="B306" s="5" t="s">
        <v>17</v>
      </c>
      <c r="C306" s="5">
        <v>1.2608944813869165</v>
      </c>
      <c r="D306" s="5">
        <f t="shared" si="124"/>
        <v>1.2608944813869165</v>
      </c>
      <c r="E306">
        <f t="shared" si="148"/>
        <v>506191.82089132944</v>
      </c>
      <c r="F306">
        <f t="shared" si="136"/>
        <v>4489151.3166071642</v>
      </c>
      <c r="G306">
        <f t="shared" si="129"/>
        <v>197.52265793071524</v>
      </c>
      <c r="H306">
        <f t="shared" si="130"/>
        <v>1.9752265793071524</v>
      </c>
      <c r="I306" t="s">
        <v>18</v>
      </c>
      <c r="K306" s="15">
        <f t="shared" si="127"/>
        <v>1.1717403261373367</v>
      </c>
      <c r="N306">
        <f t="shared" si="150"/>
        <v>0</v>
      </c>
      <c r="O306">
        <f t="shared" si="150"/>
        <v>0</v>
      </c>
      <c r="P306">
        <f t="shared" si="150"/>
        <v>0</v>
      </c>
    </row>
    <row r="307" spans="1:16" x14ac:dyDescent="0.3">
      <c r="A307" s="8">
        <v>69</v>
      </c>
      <c r="B307" s="5" t="s">
        <v>17</v>
      </c>
      <c r="C307" s="5">
        <v>1.1708305898592797</v>
      </c>
      <c r="D307" s="5">
        <f t="shared" si="124"/>
        <v>1.2158625356230981</v>
      </c>
      <c r="E307">
        <f t="shared" si="148"/>
        <v>780981.66651805118</v>
      </c>
      <c r="F307">
        <f t="shared" si="136"/>
        <v>5270132.9831252154</v>
      </c>
      <c r="G307">
        <f t="shared" si="129"/>
        <v>231.88585125750947</v>
      </c>
      <c r="H307">
        <f t="shared" si="130"/>
        <v>2.3188585125750945</v>
      </c>
      <c r="I307" t="s">
        <v>18</v>
      </c>
      <c r="K307" s="15">
        <f t="shared" si="127"/>
        <v>1.1298924573467175</v>
      </c>
      <c r="N307">
        <f t="shared" si="150"/>
        <v>0</v>
      </c>
      <c r="O307">
        <f t="shared" si="150"/>
        <v>0</v>
      </c>
      <c r="P307">
        <f t="shared" si="150"/>
        <v>0</v>
      </c>
    </row>
    <row r="308" spans="1:16" x14ac:dyDescent="0.3">
      <c r="A308" s="8">
        <v>75</v>
      </c>
      <c r="B308" s="5" t="s">
        <v>17</v>
      </c>
      <c r="C308" s="5">
        <v>1.5310861559698268</v>
      </c>
      <c r="D308" s="5">
        <f t="shared" si="124"/>
        <v>1.3509583729145533</v>
      </c>
      <c r="E308">
        <f t="shared" si="148"/>
        <v>650818.05543170916</v>
      </c>
      <c r="F308">
        <f t="shared" si="136"/>
        <v>5920951.0385569241</v>
      </c>
      <c r="G308">
        <f t="shared" si="129"/>
        <v>260.52184569650467</v>
      </c>
      <c r="H308">
        <f t="shared" si="130"/>
        <v>2.6052184569650461</v>
      </c>
      <c r="I308" t="s">
        <v>18</v>
      </c>
      <c r="K308" s="15">
        <f t="shared" si="127"/>
        <v>1.2554360637185749</v>
      </c>
      <c r="N308">
        <f t="shared" si="150"/>
        <v>0</v>
      </c>
      <c r="O308">
        <f t="shared" si="150"/>
        <v>0</v>
      </c>
      <c r="P308">
        <f t="shared" si="150"/>
        <v>0</v>
      </c>
    </row>
    <row r="309" spans="1:16" x14ac:dyDescent="0.3">
      <c r="A309" s="8">
        <v>82</v>
      </c>
      <c r="B309" s="5" t="s">
        <v>17</v>
      </c>
      <c r="C309" s="5">
        <v>0.49535140340200284</v>
      </c>
      <c r="D309" s="5">
        <f t="shared" si="124"/>
        <v>1.0132187796859149</v>
      </c>
      <c r="E309">
        <f t="shared" si="148"/>
        <v>569465.79850274557</v>
      </c>
      <c r="F309">
        <f t="shared" si="136"/>
        <v>6490416.8370596692</v>
      </c>
      <c r="G309">
        <f t="shared" si="129"/>
        <v>285.57834083062539</v>
      </c>
      <c r="H309">
        <f t="shared" si="130"/>
        <v>2.8557834083062539</v>
      </c>
      <c r="I309" t="s">
        <v>18</v>
      </c>
      <c r="K309" s="15">
        <f t="shared" si="127"/>
        <v>0.94157704778893114</v>
      </c>
      <c r="N309">
        <f t="shared" si="150"/>
        <v>0</v>
      </c>
      <c r="O309">
        <f t="shared" si="150"/>
        <v>0</v>
      </c>
      <c r="P309">
        <f t="shared" si="150"/>
        <v>0</v>
      </c>
    </row>
    <row r="310" spans="1:16" x14ac:dyDescent="0.3">
      <c r="A310" s="8">
        <v>92</v>
      </c>
      <c r="B310" s="5" t="s">
        <v>17</v>
      </c>
      <c r="C310" s="5">
        <v>2.4317250712461962</v>
      </c>
      <c r="D310" s="5">
        <f t="shared" si="124"/>
        <v>1.4635382373240995</v>
      </c>
      <c r="E310">
        <f t="shared" si="148"/>
        <v>1175088.155640586</v>
      </c>
      <c r="F310">
        <f t="shared" si="136"/>
        <v>7665504.9927002555</v>
      </c>
      <c r="G310">
        <f t="shared" si="129"/>
        <v>337.28221967881126</v>
      </c>
      <c r="H310">
        <f t="shared" si="130"/>
        <v>3.3728221967881127</v>
      </c>
      <c r="I310" t="s">
        <v>18</v>
      </c>
      <c r="K310" s="15">
        <f t="shared" si="127"/>
        <v>1.3600557356951228</v>
      </c>
      <c r="N310">
        <f t="shared" si="150"/>
        <v>0</v>
      </c>
      <c r="O310">
        <f t="shared" si="150"/>
        <v>0</v>
      </c>
      <c r="P310">
        <f t="shared" si="150"/>
        <v>0</v>
      </c>
    </row>
    <row r="311" spans="1:16" x14ac:dyDescent="0.3">
      <c r="A311" s="8">
        <v>95</v>
      </c>
      <c r="B311" s="5" t="s">
        <v>17</v>
      </c>
      <c r="C311" s="5">
        <v>1.4860542102060088</v>
      </c>
      <c r="D311" s="5">
        <f t="shared" si="124"/>
        <v>1.9588896407261025</v>
      </c>
      <c r="E311">
        <f t="shared" si="148"/>
        <v>471843.09018798923</v>
      </c>
      <c r="F311">
        <f t="shared" si="136"/>
        <v>8137348.0828882447</v>
      </c>
      <c r="G311">
        <f t="shared" si="129"/>
        <v>358.04331564708275</v>
      </c>
      <c r="H311">
        <f t="shared" si="130"/>
        <v>3.5804331564708272</v>
      </c>
      <c r="I311" t="s">
        <v>18</v>
      </c>
      <c r="K311" s="15">
        <f t="shared" si="127"/>
        <v>1.8203822923919337</v>
      </c>
      <c r="N311">
        <f t="shared" si="150"/>
        <v>0</v>
      </c>
      <c r="O311">
        <f t="shared" si="150"/>
        <v>0</v>
      </c>
      <c r="P311">
        <f t="shared" si="150"/>
        <v>0</v>
      </c>
    </row>
    <row r="312" spans="1:16" x14ac:dyDescent="0.3">
      <c r="A312" s="8">
        <v>103</v>
      </c>
      <c r="B312" s="5" t="s">
        <v>17</v>
      </c>
      <c r="C312" s="5">
        <v>1.2608944813869165</v>
      </c>
      <c r="D312" s="5">
        <f t="shared" si="124"/>
        <v>1.3734743457964627</v>
      </c>
      <c r="E312">
        <f t="shared" si="148"/>
        <v>882220.03069631709</v>
      </c>
      <c r="F312">
        <f t="shared" si="136"/>
        <v>9019568.1135845613</v>
      </c>
      <c r="G312">
        <f t="shared" si="129"/>
        <v>396.86099699772069</v>
      </c>
      <c r="H312">
        <f t="shared" si="130"/>
        <v>3.9686099699772073</v>
      </c>
      <c r="I312" t="s">
        <v>18</v>
      </c>
      <c r="K312" s="15">
        <f t="shared" si="127"/>
        <v>1.2763599981138847</v>
      </c>
      <c r="N312">
        <f t="shared" si="150"/>
        <v>0</v>
      </c>
      <c r="O312">
        <f t="shared" si="150"/>
        <v>0</v>
      </c>
      <c r="P312">
        <f t="shared" si="150"/>
        <v>0</v>
      </c>
    </row>
    <row r="313" spans="1:16" x14ac:dyDescent="0.3">
      <c r="A313" s="8">
        <v>113</v>
      </c>
      <c r="B313" s="5" t="s">
        <v>17</v>
      </c>
      <c r="C313" s="5">
        <v>0.76554307798491339</v>
      </c>
      <c r="D313" s="5">
        <f t="shared" si="124"/>
        <v>1.0132187796859149</v>
      </c>
      <c r="E313">
        <f t="shared" si="148"/>
        <v>813522.56928963645</v>
      </c>
      <c r="F313">
        <f t="shared" si="136"/>
        <v>9833090.6828741971</v>
      </c>
      <c r="G313">
        <f t="shared" si="129"/>
        <v>432.65599004646469</v>
      </c>
      <c r="H313">
        <f t="shared" si="130"/>
        <v>4.3265599004646464</v>
      </c>
      <c r="I313" t="s">
        <v>18</v>
      </c>
      <c r="K313" s="15">
        <f t="shared" si="127"/>
        <v>0.94157704778893114</v>
      </c>
      <c r="N313">
        <f t="shared" si="150"/>
        <v>0</v>
      </c>
      <c r="O313">
        <f t="shared" si="150"/>
        <v>0</v>
      </c>
      <c r="P313">
        <f t="shared" si="150"/>
        <v>0</v>
      </c>
    </row>
    <row r="314" spans="1:16" x14ac:dyDescent="0.3">
      <c r="A314" s="8">
        <v>119</v>
      </c>
      <c r="B314" s="5" t="s">
        <v>17</v>
      </c>
      <c r="C314" s="5">
        <v>0.76554307798491339</v>
      </c>
      <c r="D314" s="5">
        <f t="shared" si="124"/>
        <v>0.76554307798491339</v>
      </c>
      <c r="E314">
        <f t="shared" si="148"/>
        <v>368796.89807796845</v>
      </c>
      <c r="F314">
        <f t="shared" si="136"/>
        <v>10201887.580952166</v>
      </c>
      <c r="G314">
        <f t="shared" si="129"/>
        <v>448.88305356189534</v>
      </c>
      <c r="H314">
        <f t="shared" si="130"/>
        <v>4.4888305356189528</v>
      </c>
      <c r="I314" t="s">
        <v>18</v>
      </c>
      <c r="K314" s="15">
        <f t="shared" si="127"/>
        <v>0.71141376944052559</v>
      </c>
      <c r="N314">
        <f t="shared" si="150"/>
        <v>0</v>
      </c>
      <c r="O314">
        <f t="shared" si="150"/>
        <v>0</v>
      </c>
      <c r="P314">
        <f t="shared" si="150"/>
        <v>0</v>
      </c>
    </row>
    <row r="315" spans="1:16" x14ac:dyDescent="0.3">
      <c r="A315" s="8">
        <v>127</v>
      </c>
      <c r="B315" s="5" t="s">
        <v>17</v>
      </c>
      <c r="C315" s="5">
        <v>0.67547918645727667</v>
      </c>
      <c r="D315" s="5">
        <f t="shared" si="124"/>
        <v>0.72051113222109509</v>
      </c>
      <c r="E315">
        <f t="shared" si="148"/>
        <v>462803.95052921545</v>
      </c>
      <c r="F315">
        <f t="shared" si="136"/>
        <v>10664691.531481382</v>
      </c>
      <c r="G315">
        <f t="shared" si="129"/>
        <v>469.24642738518077</v>
      </c>
      <c r="H315">
        <f t="shared" si="130"/>
        <v>4.6924642738518072</v>
      </c>
      <c r="I315" t="s">
        <v>18</v>
      </c>
      <c r="K315" s="15">
        <f t="shared" si="127"/>
        <v>0.66956590064990662</v>
      </c>
      <c r="N315">
        <f t="shared" si="150"/>
        <v>0</v>
      </c>
      <c r="O315">
        <f t="shared" si="150"/>
        <v>0</v>
      </c>
      <c r="P315">
        <f t="shared" si="150"/>
        <v>0</v>
      </c>
    </row>
    <row r="316" spans="1:16" x14ac:dyDescent="0.3">
      <c r="A316" s="8">
        <v>131</v>
      </c>
      <c r="B316" s="5" t="s">
        <v>17</v>
      </c>
      <c r="C316" s="5"/>
      <c r="D316" s="5">
        <f t="shared" si="124"/>
        <v>0.67547918645727667</v>
      </c>
      <c r="E316">
        <f t="shared" si="148"/>
        <v>216939.35181056973</v>
      </c>
      <c r="F316">
        <f t="shared" si="136"/>
        <v>10881630.88329195</v>
      </c>
      <c r="G316">
        <f t="shared" si="129"/>
        <v>478.7917588648458</v>
      </c>
      <c r="H316">
        <f t="shared" si="130"/>
        <v>4.7879175886484582</v>
      </c>
      <c r="I316" t="s">
        <v>18</v>
      </c>
      <c r="K316" s="15">
        <f t="shared" si="127"/>
        <v>0.62771803185928743</v>
      </c>
      <c r="N316">
        <f t="shared" si="150"/>
        <v>0</v>
      </c>
      <c r="O316">
        <f t="shared" si="150"/>
        <v>0</v>
      </c>
      <c r="P316">
        <f t="shared" si="150"/>
        <v>0</v>
      </c>
    </row>
    <row r="317" spans="1:16" x14ac:dyDescent="0.3">
      <c r="A317" s="8">
        <v>6</v>
      </c>
      <c r="B317" s="5" t="s">
        <v>19</v>
      </c>
      <c r="C317" s="5">
        <v>0.50958149826336951</v>
      </c>
      <c r="D317" s="5">
        <f t="shared" ref="D317" si="151">C317</f>
        <v>0.50958149826336951</v>
      </c>
      <c r="E317">
        <f>K317*(A317)*(24*3600)</f>
        <v>245488.57050884076</v>
      </c>
      <c r="F317">
        <f t="shared" ref="F317" si="152">E317</f>
        <v>245488.57050884076</v>
      </c>
      <c r="G317">
        <f t="shared" si="129"/>
        <v>10.801497102388993</v>
      </c>
      <c r="H317">
        <f t="shared" si="130"/>
        <v>0.10801497102388993</v>
      </c>
      <c r="I317" t="s">
        <v>18</v>
      </c>
      <c r="K317" s="15">
        <f t="shared" si="127"/>
        <v>0.47355048323464649</v>
      </c>
      <c r="N317">
        <f t="shared" si="150"/>
        <v>0</v>
      </c>
      <c r="O317">
        <f t="shared" si="150"/>
        <v>0</v>
      </c>
      <c r="P317">
        <f t="shared" si="150"/>
        <v>0</v>
      </c>
    </row>
    <row r="318" spans="1:16" x14ac:dyDescent="0.3">
      <c r="A318" s="8">
        <v>41</v>
      </c>
      <c r="B318" s="5" t="s">
        <v>19</v>
      </c>
      <c r="C318" s="5">
        <v>0.57821018360742871</v>
      </c>
      <c r="D318" s="5">
        <f t="shared" ref="D318:D320" si="153">AVERAGE(C317:C318)</f>
        <v>0.54389584093539911</v>
      </c>
      <c r="E318">
        <f t="shared" ref="E318:E331" si="154">K318*(A318-A317)*(24*3600)</f>
        <v>1528446.203181369</v>
      </c>
      <c r="F318">
        <f t="shared" ref="F318" si="155">E318+F317</f>
        <v>1773934.7736902097</v>
      </c>
      <c r="G318">
        <f t="shared" si="129"/>
        <v>78.053130042369233</v>
      </c>
      <c r="H318">
        <f t="shared" si="130"/>
        <v>0.78053130042369234</v>
      </c>
      <c r="I318" t="s">
        <v>18</v>
      </c>
      <c r="K318" s="15">
        <f t="shared" si="127"/>
        <v>0.50543855925309822</v>
      </c>
      <c r="N318">
        <f t="shared" si="150"/>
        <v>0</v>
      </c>
      <c r="O318">
        <f t="shared" si="150"/>
        <v>0</v>
      </c>
      <c r="P318">
        <f t="shared" si="150"/>
        <v>0</v>
      </c>
    </row>
    <row r="319" spans="1:16" x14ac:dyDescent="0.3">
      <c r="A319" s="8">
        <v>49</v>
      </c>
      <c r="B319" s="5" t="s">
        <v>19</v>
      </c>
      <c r="C319" s="5">
        <v>2.5714141670055608</v>
      </c>
      <c r="D319" s="5">
        <f t="shared" si="153"/>
        <v>1.5748121753064948</v>
      </c>
      <c r="E319">
        <f t="shared" si="154"/>
        <v>1011544.8096223247</v>
      </c>
      <c r="F319">
        <f t="shared" si="136"/>
        <v>2785479.5833125343</v>
      </c>
      <c r="G319">
        <f t="shared" si="129"/>
        <v>122.56110166575151</v>
      </c>
      <c r="H319">
        <f t="shared" si="130"/>
        <v>1.2256110166575152</v>
      </c>
      <c r="I319" t="s">
        <v>18</v>
      </c>
      <c r="K319" s="15">
        <f t="shared" si="127"/>
        <v>1.4634618194767428</v>
      </c>
      <c r="N319">
        <f t="shared" ref="N319:P334" si="156">N318</f>
        <v>0</v>
      </c>
      <c r="O319">
        <f t="shared" si="156"/>
        <v>0</v>
      </c>
      <c r="P319">
        <f t="shared" si="156"/>
        <v>0</v>
      </c>
    </row>
    <row r="320" spans="1:16" x14ac:dyDescent="0.3">
      <c r="A320" s="8">
        <v>56</v>
      </c>
      <c r="B320" s="5" t="s">
        <v>19</v>
      </c>
      <c r="C320" s="5">
        <v>1.6211500474974641</v>
      </c>
      <c r="D320" s="5">
        <f t="shared" si="153"/>
        <v>2.0962821072515125</v>
      </c>
      <c r="E320">
        <f t="shared" si="154"/>
        <v>1178186.7727156139</v>
      </c>
      <c r="F320">
        <f t="shared" si="136"/>
        <v>3963666.356028148</v>
      </c>
      <c r="G320">
        <f t="shared" si="129"/>
        <v>174.4013196652385</v>
      </c>
      <c r="H320">
        <f t="shared" si="130"/>
        <v>1.7440131966523851</v>
      </c>
      <c r="I320" t="s">
        <v>18</v>
      </c>
      <c r="K320" s="15">
        <f t="shared" si="127"/>
        <v>1.9480601400721129</v>
      </c>
      <c r="N320">
        <f t="shared" si="156"/>
        <v>0</v>
      </c>
      <c r="O320">
        <f t="shared" si="156"/>
        <v>0</v>
      </c>
      <c r="P320">
        <f t="shared" si="156"/>
        <v>0</v>
      </c>
    </row>
    <row r="321" spans="1:16" x14ac:dyDescent="0.3">
      <c r="A321" s="8">
        <v>61</v>
      </c>
      <c r="B321" s="5" t="s">
        <v>19</v>
      </c>
      <c r="C321" s="5">
        <v>1.6211500474974641</v>
      </c>
      <c r="D321" s="5">
        <f t="shared" si="124"/>
        <v>1.6211500474974641</v>
      </c>
      <c r="E321">
        <f t="shared" si="154"/>
        <v>650818.05543170928</v>
      </c>
      <c r="F321">
        <f t="shared" si="136"/>
        <v>4614484.4114598576</v>
      </c>
      <c r="G321">
        <f t="shared" si="129"/>
        <v>203.03731410423373</v>
      </c>
      <c r="H321">
        <f t="shared" si="130"/>
        <v>2.0303731410423373</v>
      </c>
      <c r="I321" t="s">
        <v>18</v>
      </c>
      <c r="K321" s="15">
        <f t="shared" si="127"/>
        <v>1.50652327646229</v>
      </c>
      <c r="N321">
        <f t="shared" si="156"/>
        <v>0</v>
      </c>
      <c r="O321">
        <f t="shared" si="156"/>
        <v>0</v>
      </c>
      <c r="P321">
        <f t="shared" si="156"/>
        <v>0</v>
      </c>
    </row>
    <row r="322" spans="1:16" x14ac:dyDescent="0.3">
      <c r="A322" s="8">
        <v>69</v>
      </c>
      <c r="B322" s="5" t="s">
        <v>19</v>
      </c>
      <c r="C322" s="5">
        <v>2.1615333966632857</v>
      </c>
      <c r="D322" s="5">
        <f t="shared" ref="D322:D385" si="157">AVERAGE(C321:C322)</f>
        <v>1.8913417220803748</v>
      </c>
      <c r="E322">
        <f t="shared" si="154"/>
        <v>1214860.3701391907</v>
      </c>
      <c r="F322">
        <f t="shared" si="136"/>
        <v>5829344.7815990485</v>
      </c>
      <c r="G322">
        <f t="shared" si="129"/>
        <v>256.49117039035815</v>
      </c>
      <c r="H322">
        <f t="shared" si="130"/>
        <v>2.5649117039035816</v>
      </c>
      <c r="I322" t="s">
        <v>18</v>
      </c>
      <c r="K322" s="15">
        <f t="shared" ref="K322:K385" si="158">D322/$M$2</f>
        <v>1.7576104892060049</v>
      </c>
      <c r="N322">
        <f t="shared" si="156"/>
        <v>0</v>
      </c>
      <c r="O322">
        <f t="shared" si="156"/>
        <v>0</v>
      </c>
      <c r="P322">
        <f t="shared" si="156"/>
        <v>0</v>
      </c>
    </row>
    <row r="323" spans="1:16" x14ac:dyDescent="0.3">
      <c r="A323" s="8">
        <v>75</v>
      </c>
      <c r="B323" s="5" t="s">
        <v>19</v>
      </c>
      <c r="C323" s="5">
        <v>1.6211500474974641</v>
      </c>
      <c r="D323" s="5">
        <f t="shared" si="157"/>
        <v>1.8913417220803748</v>
      </c>
      <c r="E323">
        <f t="shared" si="154"/>
        <v>911145.27760439296</v>
      </c>
      <c r="F323">
        <f t="shared" si="136"/>
        <v>6740490.0592034413</v>
      </c>
      <c r="G323">
        <f t="shared" si="129"/>
        <v>296.58156260495144</v>
      </c>
      <c r="H323">
        <f t="shared" si="130"/>
        <v>2.9658156260495145</v>
      </c>
      <c r="I323" t="s">
        <v>18</v>
      </c>
      <c r="K323" s="15">
        <f t="shared" si="158"/>
        <v>1.7576104892060049</v>
      </c>
      <c r="N323">
        <f t="shared" si="156"/>
        <v>0</v>
      </c>
      <c r="O323">
        <f t="shared" si="156"/>
        <v>0</v>
      </c>
      <c r="P323">
        <f t="shared" si="156"/>
        <v>0</v>
      </c>
    </row>
    <row r="324" spans="1:16" x14ac:dyDescent="0.3">
      <c r="A324" s="8">
        <v>82</v>
      </c>
      <c r="B324" s="5" t="s">
        <v>19</v>
      </c>
      <c r="C324" s="5">
        <v>0.72051113222109509</v>
      </c>
      <c r="D324" s="5">
        <f t="shared" si="157"/>
        <v>1.1708305898592797</v>
      </c>
      <c r="E324">
        <f t="shared" si="154"/>
        <v>658049.3671587283</v>
      </c>
      <c r="F324">
        <f t="shared" si="136"/>
        <v>7398539.4263621699</v>
      </c>
      <c r="G324">
        <f t="shared" si="129"/>
        <v>325.53573475993551</v>
      </c>
      <c r="H324">
        <f t="shared" si="130"/>
        <v>3.2553573475993547</v>
      </c>
      <c r="I324" t="s">
        <v>18</v>
      </c>
      <c r="K324" s="15">
        <f t="shared" si="158"/>
        <v>1.0880445885560983</v>
      </c>
      <c r="N324">
        <f t="shared" si="156"/>
        <v>0</v>
      </c>
      <c r="O324">
        <f t="shared" si="156"/>
        <v>0</v>
      </c>
      <c r="P324">
        <f t="shared" si="156"/>
        <v>0</v>
      </c>
    </row>
    <row r="325" spans="1:16" x14ac:dyDescent="0.3">
      <c r="A325" s="8">
        <v>92</v>
      </c>
      <c r="B325" s="5" t="s">
        <v>19</v>
      </c>
      <c r="C325" s="5">
        <v>1.7112139390251009</v>
      </c>
      <c r="D325" s="5">
        <f t="shared" si="157"/>
        <v>1.2158625356230979</v>
      </c>
      <c r="E325">
        <f t="shared" si="154"/>
        <v>976227.08314756362</v>
      </c>
      <c r="F325">
        <f t="shared" si="136"/>
        <v>8374766.5095097339</v>
      </c>
      <c r="G325">
        <f t="shared" ref="G325:G388" si="159">F325*44/10^(6)</f>
        <v>368.48972641842829</v>
      </c>
      <c r="H325">
        <f t="shared" ref="H325:H388" si="160">G325*10000/1000/1000</f>
        <v>3.6848972641842828</v>
      </c>
      <c r="I325" t="s">
        <v>18</v>
      </c>
      <c r="K325" s="15">
        <f t="shared" si="158"/>
        <v>1.1298924573467173</v>
      </c>
      <c r="N325">
        <f t="shared" si="156"/>
        <v>0</v>
      </c>
      <c r="O325">
        <f t="shared" si="156"/>
        <v>0</v>
      </c>
      <c r="P325">
        <f t="shared" si="156"/>
        <v>0</v>
      </c>
    </row>
    <row r="326" spans="1:16" x14ac:dyDescent="0.3">
      <c r="A326" s="8">
        <v>95</v>
      </c>
      <c r="B326" s="5" t="s">
        <v>19</v>
      </c>
      <c r="C326" s="5">
        <v>1.0807666983316428</v>
      </c>
      <c r="D326" s="5">
        <f t="shared" si="157"/>
        <v>1.395990318678372</v>
      </c>
      <c r="E326">
        <f t="shared" si="154"/>
        <v>336255.99530638312</v>
      </c>
      <c r="F326">
        <f t="shared" si="136"/>
        <v>8711022.5048161168</v>
      </c>
      <c r="G326">
        <f t="shared" si="159"/>
        <v>383.28499021190913</v>
      </c>
      <c r="H326">
        <f t="shared" si="160"/>
        <v>3.8328499021190914</v>
      </c>
      <c r="I326" t="s">
        <v>18</v>
      </c>
      <c r="K326" s="15">
        <f t="shared" si="158"/>
        <v>1.2972839325091943</v>
      </c>
      <c r="N326">
        <f t="shared" si="156"/>
        <v>0</v>
      </c>
      <c r="O326">
        <f t="shared" si="156"/>
        <v>0</v>
      </c>
      <c r="P326">
        <f t="shared" si="156"/>
        <v>0</v>
      </c>
    </row>
    <row r="327" spans="1:16" x14ac:dyDescent="0.3">
      <c r="A327" s="8">
        <v>103</v>
      </c>
      <c r="B327" s="5" t="s">
        <v>19</v>
      </c>
      <c r="C327" s="5">
        <v>0.67547918645727667</v>
      </c>
      <c r="D327" s="5">
        <f t="shared" si="157"/>
        <v>0.87812294239445976</v>
      </c>
      <c r="E327">
        <f t="shared" si="154"/>
        <v>564042.31470748142</v>
      </c>
      <c r="F327">
        <f t="shared" si="136"/>
        <v>9275064.819523599</v>
      </c>
      <c r="G327">
        <f t="shared" si="159"/>
        <v>408.10285205903836</v>
      </c>
      <c r="H327">
        <f t="shared" si="160"/>
        <v>4.081028520590384</v>
      </c>
      <c r="I327" t="s">
        <v>18</v>
      </c>
      <c r="K327" s="15">
        <f t="shared" si="158"/>
        <v>0.81603344141707379</v>
      </c>
      <c r="N327">
        <f t="shared" si="156"/>
        <v>0</v>
      </c>
      <c r="O327">
        <f t="shared" si="156"/>
        <v>0</v>
      </c>
      <c r="P327">
        <f t="shared" si="156"/>
        <v>0</v>
      </c>
    </row>
    <row r="328" spans="1:16" x14ac:dyDescent="0.3">
      <c r="A328" s="8">
        <v>113</v>
      </c>
      <c r="B328" s="5" t="s">
        <v>19</v>
      </c>
      <c r="C328" s="5">
        <v>1.5310861559698268</v>
      </c>
      <c r="D328" s="5">
        <f t="shared" si="157"/>
        <v>1.1032826712135517</v>
      </c>
      <c r="E328">
        <f t="shared" si="154"/>
        <v>885835.68655982625</v>
      </c>
      <c r="F328">
        <f t="shared" si="136"/>
        <v>10160900.506083425</v>
      </c>
      <c r="G328">
        <f t="shared" si="159"/>
        <v>447.07962226767069</v>
      </c>
      <c r="H328">
        <f t="shared" si="160"/>
        <v>4.4707962226767064</v>
      </c>
      <c r="I328" t="s">
        <v>18</v>
      </c>
      <c r="K328" s="15">
        <f t="shared" si="158"/>
        <v>1.0252727853701693</v>
      </c>
      <c r="N328">
        <f t="shared" si="156"/>
        <v>0</v>
      </c>
      <c r="O328">
        <f t="shared" si="156"/>
        <v>0</v>
      </c>
      <c r="P328">
        <f t="shared" si="156"/>
        <v>0</v>
      </c>
    </row>
    <row r="329" spans="1:16" x14ac:dyDescent="0.3">
      <c r="A329" s="8">
        <v>119</v>
      </c>
      <c r="B329" s="5" t="s">
        <v>19</v>
      </c>
      <c r="C329" s="5">
        <v>0.54038334916582142</v>
      </c>
      <c r="D329" s="5">
        <f t="shared" si="157"/>
        <v>1.0357347525678242</v>
      </c>
      <c r="E329">
        <f t="shared" si="154"/>
        <v>498960.50916431035</v>
      </c>
      <c r="F329">
        <f t="shared" si="136"/>
        <v>10659861.015247736</v>
      </c>
      <c r="G329">
        <f t="shared" si="159"/>
        <v>469.03388467090042</v>
      </c>
      <c r="H329">
        <f t="shared" si="160"/>
        <v>4.6903388467090048</v>
      </c>
      <c r="I329" t="s">
        <v>18</v>
      </c>
      <c r="K329" s="15">
        <f t="shared" si="158"/>
        <v>0.96250098218424074</v>
      </c>
      <c r="N329">
        <f t="shared" si="156"/>
        <v>0</v>
      </c>
      <c r="O329">
        <f t="shared" si="156"/>
        <v>0</v>
      </c>
      <c r="P329">
        <f t="shared" si="156"/>
        <v>0</v>
      </c>
    </row>
    <row r="330" spans="1:16" x14ac:dyDescent="0.3">
      <c r="A330" s="8">
        <v>127</v>
      </c>
      <c r="B330" s="5" t="s">
        <v>19</v>
      </c>
      <c r="C330" s="5">
        <v>0.99070280680400569</v>
      </c>
      <c r="D330" s="5">
        <f t="shared" si="157"/>
        <v>0.7655430779849135</v>
      </c>
      <c r="E330">
        <f t="shared" si="154"/>
        <v>491729.19743729138</v>
      </c>
      <c r="F330">
        <f t="shared" si="136"/>
        <v>11151590.212685028</v>
      </c>
      <c r="G330">
        <f t="shared" si="159"/>
        <v>490.66996935814126</v>
      </c>
      <c r="H330">
        <f t="shared" si="160"/>
        <v>4.9066996935814124</v>
      </c>
      <c r="I330" t="s">
        <v>18</v>
      </c>
      <c r="K330" s="15">
        <f t="shared" si="158"/>
        <v>0.7114137694405257</v>
      </c>
      <c r="N330">
        <f t="shared" si="156"/>
        <v>0</v>
      </c>
      <c r="O330">
        <f t="shared" si="156"/>
        <v>0</v>
      </c>
      <c r="P330">
        <f t="shared" si="156"/>
        <v>0</v>
      </c>
    </row>
    <row r="331" spans="1:16" x14ac:dyDescent="0.3">
      <c r="A331" s="8">
        <v>131</v>
      </c>
      <c r="B331" s="5" t="s">
        <v>19</v>
      </c>
      <c r="C331" s="5">
        <v>0.18012778305527377</v>
      </c>
      <c r="D331" s="5">
        <f t="shared" si="157"/>
        <v>0.58541529492963973</v>
      </c>
      <c r="E331">
        <f t="shared" si="154"/>
        <v>188014.10490249374</v>
      </c>
      <c r="F331">
        <f t="shared" si="136"/>
        <v>11339604.317587521</v>
      </c>
      <c r="G331">
        <f t="shared" si="159"/>
        <v>498.94258997385089</v>
      </c>
      <c r="H331">
        <f t="shared" si="160"/>
        <v>4.9894258997385093</v>
      </c>
      <c r="I331" t="s">
        <v>18</v>
      </c>
      <c r="J331">
        <f t="shared" ref="J331" si="161">H331</f>
        <v>4.9894258997385093</v>
      </c>
      <c r="K331" s="15">
        <f t="shared" si="158"/>
        <v>0.54402229427804905</v>
      </c>
      <c r="N331">
        <f t="shared" si="156"/>
        <v>0</v>
      </c>
      <c r="O331">
        <f t="shared" si="156"/>
        <v>0</v>
      </c>
      <c r="P331">
        <f t="shared" si="156"/>
        <v>0</v>
      </c>
    </row>
    <row r="332" spans="1:16" x14ac:dyDescent="0.3">
      <c r="A332" s="8">
        <v>6</v>
      </c>
      <c r="B332" s="5" t="s">
        <v>22</v>
      </c>
      <c r="C332" s="5">
        <v>0.14482273757644012</v>
      </c>
      <c r="D332" s="5">
        <f t="shared" ref="D332" si="162">C332</f>
        <v>0.14482273757644012</v>
      </c>
      <c r="E332">
        <f>K332*(A332)*(24*3600)</f>
        <v>69767.695542279238</v>
      </c>
      <c r="F332">
        <f t="shared" ref="F332" si="163">E332</f>
        <v>69767.695542279238</v>
      </c>
      <c r="G332">
        <f t="shared" si="159"/>
        <v>3.0697786038602866</v>
      </c>
      <c r="H332">
        <f t="shared" si="160"/>
        <v>3.0697786038602869E-2</v>
      </c>
      <c r="I332" t="s">
        <v>18</v>
      </c>
      <c r="K332" s="15">
        <f t="shared" si="158"/>
        <v>0.13458274603063125</v>
      </c>
      <c r="N332">
        <f t="shared" si="156"/>
        <v>0</v>
      </c>
      <c r="O332">
        <f t="shared" si="156"/>
        <v>0</v>
      </c>
      <c r="P332">
        <f t="shared" si="156"/>
        <v>0</v>
      </c>
    </row>
    <row r="333" spans="1:16" x14ac:dyDescent="0.3">
      <c r="A333" s="8">
        <v>41</v>
      </c>
      <c r="B333" s="5" t="s">
        <v>22</v>
      </c>
      <c r="C333" s="5">
        <v>3.2423000949949278E-3</v>
      </c>
      <c r="D333" s="5">
        <f t="shared" ref="D333:D335" si="164">AVERAGE(C332:C333)</f>
        <v>7.4032518835717528E-2</v>
      </c>
      <c r="E333">
        <f t="shared" ref="E333:E346" si="165">K333*(A333-A332)*(24*3600)</f>
        <v>208044.83838633643</v>
      </c>
      <c r="F333">
        <f t="shared" ref="F333" si="166">E333+F332</f>
        <v>277812.53392861568</v>
      </c>
      <c r="G333">
        <f t="shared" si="159"/>
        <v>12.22375149285909</v>
      </c>
      <c r="H333">
        <f t="shared" si="160"/>
        <v>0.1222375149285909</v>
      </c>
      <c r="I333" t="s">
        <v>18</v>
      </c>
      <c r="K333" s="15">
        <f t="shared" si="158"/>
        <v>6.8797896291777919E-2</v>
      </c>
      <c r="N333">
        <f t="shared" si="156"/>
        <v>0</v>
      </c>
      <c r="O333">
        <f t="shared" si="156"/>
        <v>0</v>
      </c>
      <c r="P333">
        <f t="shared" si="156"/>
        <v>0</v>
      </c>
    </row>
    <row r="334" spans="1:16" x14ac:dyDescent="0.3">
      <c r="A334" s="8">
        <v>49</v>
      </c>
      <c r="B334" s="5" t="s">
        <v>22</v>
      </c>
      <c r="C334" s="5">
        <v>1.3720333235320203</v>
      </c>
      <c r="D334" s="5">
        <f t="shared" si="164"/>
        <v>0.68763781181350758</v>
      </c>
      <c r="E334">
        <f t="shared" si="165"/>
        <v>441688.52028631995</v>
      </c>
      <c r="F334">
        <f t="shared" si="136"/>
        <v>719501.05421493563</v>
      </c>
      <c r="G334">
        <f t="shared" si="159"/>
        <v>31.658046385457169</v>
      </c>
      <c r="H334">
        <f t="shared" si="160"/>
        <v>0.31658046385457167</v>
      </c>
      <c r="I334" t="s">
        <v>18</v>
      </c>
      <c r="K334" s="15">
        <f t="shared" si="158"/>
        <v>0.63901695643275458</v>
      </c>
      <c r="N334">
        <f t="shared" si="156"/>
        <v>0</v>
      </c>
      <c r="O334">
        <f t="shared" si="156"/>
        <v>0</v>
      </c>
      <c r="P334">
        <f t="shared" si="156"/>
        <v>0</v>
      </c>
    </row>
    <row r="335" spans="1:16" x14ac:dyDescent="0.3">
      <c r="A335" s="8">
        <v>56</v>
      </c>
      <c r="B335" s="5" t="s">
        <v>22</v>
      </c>
      <c r="C335" s="5">
        <v>2.2966292339547407</v>
      </c>
      <c r="D335" s="5">
        <f t="shared" si="164"/>
        <v>1.8343312787433805</v>
      </c>
      <c r="E335">
        <f t="shared" si="165"/>
        <v>1030960.8816093707</v>
      </c>
      <c r="F335">
        <f t="shared" si="136"/>
        <v>1750461.9358243062</v>
      </c>
      <c r="G335">
        <f t="shared" si="159"/>
        <v>77.020325176269466</v>
      </c>
      <c r="H335">
        <f t="shared" si="160"/>
        <v>0.77020325176269466</v>
      </c>
      <c r="I335" t="s">
        <v>18</v>
      </c>
      <c r="K335" s="15">
        <f t="shared" si="158"/>
        <v>1.7046310873170811</v>
      </c>
      <c r="N335">
        <f t="shared" ref="N335:P350" si="167">N334</f>
        <v>0</v>
      </c>
      <c r="O335">
        <f t="shared" si="167"/>
        <v>0</v>
      </c>
      <c r="P335">
        <f t="shared" si="167"/>
        <v>0</v>
      </c>
    </row>
    <row r="336" spans="1:16" x14ac:dyDescent="0.3">
      <c r="A336" s="8">
        <v>61</v>
      </c>
      <c r="B336" s="5" t="s">
        <v>22</v>
      </c>
      <c r="C336" s="5">
        <v>2.2966292339547407</v>
      </c>
      <c r="D336" s="5">
        <f t="shared" si="157"/>
        <v>2.2966292339547407</v>
      </c>
      <c r="E336">
        <f t="shared" si="165"/>
        <v>921992.2451949215</v>
      </c>
      <c r="F336">
        <f t="shared" si="136"/>
        <v>2672454.181019228</v>
      </c>
      <c r="G336">
        <f t="shared" si="159"/>
        <v>117.58798396484603</v>
      </c>
      <c r="H336">
        <f t="shared" si="160"/>
        <v>1.1758798396484604</v>
      </c>
      <c r="I336" t="s">
        <v>18</v>
      </c>
      <c r="K336" s="15">
        <f t="shared" si="158"/>
        <v>2.1342413083215774</v>
      </c>
      <c r="N336">
        <f t="shared" si="167"/>
        <v>0</v>
      </c>
      <c r="O336">
        <f t="shared" si="167"/>
        <v>0</v>
      </c>
      <c r="P336">
        <f t="shared" si="167"/>
        <v>0</v>
      </c>
    </row>
    <row r="337" spans="1:16" x14ac:dyDescent="0.3">
      <c r="A337" s="8">
        <v>69</v>
      </c>
      <c r="B337" s="5" t="s">
        <v>22</v>
      </c>
      <c r="C337" s="5">
        <v>0.49535140340200284</v>
      </c>
      <c r="D337" s="5">
        <f t="shared" si="157"/>
        <v>1.3959903186783718</v>
      </c>
      <c r="E337">
        <f t="shared" si="165"/>
        <v>896682.65415035491</v>
      </c>
      <c r="F337">
        <f t="shared" ref="F337:F400" si="168">E337+F336</f>
        <v>3569136.8351695826</v>
      </c>
      <c r="G337">
        <f t="shared" si="159"/>
        <v>157.04202074746163</v>
      </c>
      <c r="H337">
        <f t="shared" si="160"/>
        <v>1.5704202074746163</v>
      </c>
      <c r="I337" t="s">
        <v>18</v>
      </c>
      <c r="K337" s="15">
        <f t="shared" si="158"/>
        <v>1.297283932509194</v>
      </c>
      <c r="N337">
        <f t="shared" si="167"/>
        <v>0</v>
      </c>
      <c r="O337">
        <f t="shared" si="167"/>
        <v>0</v>
      </c>
      <c r="P337">
        <f t="shared" si="167"/>
        <v>0</v>
      </c>
    </row>
    <row r="338" spans="1:16" x14ac:dyDescent="0.3">
      <c r="A338" s="8">
        <v>75</v>
      </c>
      <c r="B338" s="5" t="s">
        <v>22</v>
      </c>
      <c r="C338" s="5">
        <v>0.40528751187436601</v>
      </c>
      <c r="D338" s="5">
        <f t="shared" si="157"/>
        <v>0.45031945763818443</v>
      </c>
      <c r="E338">
        <f t="shared" si="165"/>
        <v>216939.35181056973</v>
      </c>
      <c r="F338">
        <f t="shared" si="168"/>
        <v>3786076.1869801525</v>
      </c>
      <c r="G338">
        <f t="shared" si="159"/>
        <v>166.58735222712673</v>
      </c>
      <c r="H338">
        <f t="shared" si="160"/>
        <v>1.6658735222712673</v>
      </c>
      <c r="I338" t="s">
        <v>18</v>
      </c>
      <c r="K338" s="15">
        <f t="shared" si="158"/>
        <v>0.41847868790619164</v>
      </c>
      <c r="N338">
        <f t="shared" si="167"/>
        <v>0</v>
      </c>
      <c r="O338">
        <f t="shared" si="167"/>
        <v>0</v>
      </c>
      <c r="P338">
        <f t="shared" si="167"/>
        <v>0</v>
      </c>
    </row>
    <row r="339" spans="1:16" x14ac:dyDescent="0.3">
      <c r="A339" s="8">
        <v>82</v>
      </c>
      <c r="B339" s="5" t="s">
        <v>22</v>
      </c>
      <c r="C339" s="5">
        <v>0.45031945763818437</v>
      </c>
      <c r="D339" s="5">
        <f t="shared" si="157"/>
        <v>0.42780348475627517</v>
      </c>
      <c r="E339">
        <f t="shared" si="165"/>
        <v>240441.11492338142</v>
      </c>
      <c r="F339">
        <f t="shared" si="168"/>
        <v>4026517.3019035337</v>
      </c>
      <c r="G339">
        <f t="shared" si="159"/>
        <v>177.16676128375548</v>
      </c>
      <c r="H339">
        <f t="shared" si="160"/>
        <v>1.771667612837555</v>
      </c>
      <c r="I339" t="s">
        <v>18</v>
      </c>
      <c r="K339" s="15">
        <f t="shared" si="158"/>
        <v>0.39755475351088199</v>
      </c>
      <c r="N339">
        <f t="shared" si="167"/>
        <v>0</v>
      </c>
      <c r="O339">
        <f t="shared" si="167"/>
        <v>0</v>
      </c>
      <c r="P339">
        <f t="shared" si="167"/>
        <v>0</v>
      </c>
    </row>
    <row r="340" spans="1:16" x14ac:dyDescent="0.3">
      <c r="A340" s="8">
        <v>92</v>
      </c>
      <c r="B340" s="5" t="s">
        <v>22</v>
      </c>
      <c r="C340" s="5">
        <v>1.2158625356230981</v>
      </c>
      <c r="D340" s="5">
        <f t="shared" si="157"/>
        <v>0.83309099663064123</v>
      </c>
      <c r="E340">
        <f t="shared" si="165"/>
        <v>668896.33474925684</v>
      </c>
      <c r="F340">
        <f t="shared" si="168"/>
        <v>4695413.6366527909</v>
      </c>
      <c r="G340">
        <f t="shared" si="159"/>
        <v>206.5982000127228</v>
      </c>
      <c r="H340">
        <f t="shared" si="160"/>
        <v>2.065982000127228</v>
      </c>
      <c r="I340" t="s">
        <v>18</v>
      </c>
      <c r="K340" s="15">
        <f t="shared" si="158"/>
        <v>0.7741855726264546</v>
      </c>
      <c r="N340">
        <f t="shared" si="167"/>
        <v>0</v>
      </c>
      <c r="O340">
        <f t="shared" si="167"/>
        <v>0</v>
      </c>
      <c r="P340">
        <f t="shared" si="167"/>
        <v>0</v>
      </c>
    </row>
    <row r="341" spans="1:16" x14ac:dyDescent="0.3">
      <c r="A341" s="8">
        <v>95</v>
      </c>
      <c r="B341" s="5" t="s">
        <v>22</v>
      </c>
      <c r="C341" s="5">
        <v>0.72051113222109509</v>
      </c>
      <c r="D341" s="5">
        <f t="shared" si="157"/>
        <v>0.96818683392209659</v>
      </c>
      <c r="E341">
        <f t="shared" si="165"/>
        <v>233209.80319636248</v>
      </c>
      <c r="F341">
        <f t="shared" si="168"/>
        <v>4928623.4398491532</v>
      </c>
      <c r="G341">
        <f t="shared" si="159"/>
        <v>216.85943135336274</v>
      </c>
      <c r="H341">
        <f t="shared" si="160"/>
        <v>2.1685943135336276</v>
      </c>
      <c r="I341" t="s">
        <v>18</v>
      </c>
      <c r="K341" s="15">
        <f t="shared" si="158"/>
        <v>0.89972917899831206</v>
      </c>
      <c r="N341">
        <f t="shared" si="167"/>
        <v>0</v>
      </c>
      <c r="O341">
        <f t="shared" si="167"/>
        <v>0</v>
      </c>
      <c r="P341">
        <f t="shared" si="167"/>
        <v>0</v>
      </c>
    </row>
    <row r="342" spans="1:16" x14ac:dyDescent="0.3">
      <c r="A342" s="8">
        <v>103</v>
      </c>
      <c r="B342" s="5" t="s">
        <v>22</v>
      </c>
      <c r="C342" s="5">
        <v>9.0063891527636886E-2</v>
      </c>
      <c r="D342" s="5">
        <f t="shared" si="157"/>
        <v>0.40528751187436596</v>
      </c>
      <c r="E342">
        <f t="shared" si="165"/>
        <v>260327.22217268369</v>
      </c>
      <c r="F342">
        <f t="shared" si="168"/>
        <v>5188950.6620218372</v>
      </c>
      <c r="G342">
        <f t="shared" si="159"/>
        <v>228.31382912896086</v>
      </c>
      <c r="H342">
        <f t="shared" si="160"/>
        <v>2.2831382912896085</v>
      </c>
      <c r="I342" t="s">
        <v>18</v>
      </c>
      <c r="K342" s="15">
        <f t="shared" si="158"/>
        <v>0.37663081911557245</v>
      </c>
      <c r="N342">
        <f t="shared" si="167"/>
        <v>0</v>
      </c>
      <c r="O342">
        <f t="shared" si="167"/>
        <v>0</v>
      </c>
      <c r="P342">
        <f t="shared" si="167"/>
        <v>0</v>
      </c>
    </row>
    <row r="343" spans="1:16" x14ac:dyDescent="0.3">
      <c r="A343" s="8">
        <v>113</v>
      </c>
      <c r="B343" s="5" t="s">
        <v>22</v>
      </c>
      <c r="C343" s="5">
        <v>1.0357347525678242</v>
      </c>
      <c r="D343" s="5">
        <f t="shared" si="157"/>
        <v>0.56289932204773052</v>
      </c>
      <c r="E343">
        <f t="shared" si="165"/>
        <v>451956.98293868703</v>
      </c>
      <c r="F343">
        <f t="shared" si="168"/>
        <v>5640907.6449605245</v>
      </c>
      <c r="G343">
        <f t="shared" si="159"/>
        <v>248.19993637826309</v>
      </c>
      <c r="H343">
        <f t="shared" si="160"/>
        <v>2.4819993637826308</v>
      </c>
      <c r="I343" t="s">
        <v>18</v>
      </c>
      <c r="K343" s="15">
        <f t="shared" si="158"/>
        <v>0.52309835988273956</v>
      </c>
      <c r="N343">
        <f t="shared" si="167"/>
        <v>0</v>
      </c>
      <c r="O343">
        <f t="shared" si="167"/>
        <v>0</v>
      </c>
      <c r="P343">
        <f t="shared" si="167"/>
        <v>0</v>
      </c>
    </row>
    <row r="344" spans="1:16" x14ac:dyDescent="0.3">
      <c r="A344" s="8">
        <v>119</v>
      </c>
      <c r="B344" s="5" t="s">
        <v>22</v>
      </c>
      <c r="C344" s="5">
        <v>0.45031945763818437</v>
      </c>
      <c r="D344" s="5">
        <f t="shared" si="157"/>
        <v>0.74302710510300429</v>
      </c>
      <c r="E344">
        <f t="shared" si="165"/>
        <v>357949.93048744003</v>
      </c>
      <c r="F344">
        <f t="shared" si="168"/>
        <v>5998857.5754479645</v>
      </c>
      <c r="G344">
        <f t="shared" si="159"/>
        <v>263.94973331971045</v>
      </c>
      <c r="H344">
        <f t="shared" si="160"/>
        <v>2.6394973331971041</v>
      </c>
      <c r="I344" t="s">
        <v>18</v>
      </c>
      <c r="K344" s="15">
        <f t="shared" si="158"/>
        <v>0.69048983504521622</v>
      </c>
      <c r="N344">
        <f t="shared" si="167"/>
        <v>0</v>
      </c>
      <c r="O344">
        <f t="shared" si="167"/>
        <v>0</v>
      </c>
      <c r="P344">
        <f t="shared" si="167"/>
        <v>0</v>
      </c>
    </row>
    <row r="345" spans="1:16" x14ac:dyDescent="0.3">
      <c r="A345" s="8">
        <v>127</v>
      </c>
      <c r="B345" s="5" t="s">
        <v>22</v>
      </c>
      <c r="C345" s="5">
        <v>0.36025556611054754</v>
      </c>
      <c r="D345" s="5">
        <f t="shared" si="157"/>
        <v>0.40528751187436596</v>
      </c>
      <c r="E345">
        <f t="shared" si="165"/>
        <v>260327.22217268369</v>
      </c>
      <c r="F345">
        <f t="shared" si="168"/>
        <v>6259184.7976206485</v>
      </c>
      <c r="G345">
        <f t="shared" si="159"/>
        <v>275.40413109530851</v>
      </c>
      <c r="H345">
        <f t="shared" si="160"/>
        <v>2.7540413109530855</v>
      </c>
      <c r="I345" t="s">
        <v>18</v>
      </c>
      <c r="K345" s="15">
        <f t="shared" si="158"/>
        <v>0.37663081911557245</v>
      </c>
      <c r="N345">
        <f t="shared" si="167"/>
        <v>0</v>
      </c>
      <c r="O345">
        <f t="shared" si="167"/>
        <v>0</v>
      </c>
      <c r="P345">
        <f t="shared" si="167"/>
        <v>0</v>
      </c>
    </row>
    <row r="346" spans="1:16" x14ac:dyDescent="0.3">
      <c r="A346" s="8">
        <v>131</v>
      </c>
      <c r="B346" s="5" t="s">
        <v>22</v>
      </c>
      <c r="C346" s="5">
        <v>0.90063891527636875</v>
      </c>
      <c r="D346" s="5">
        <f t="shared" si="157"/>
        <v>0.63044724069345814</v>
      </c>
      <c r="E346">
        <f t="shared" si="165"/>
        <v>202476.72835653173</v>
      </c>
      <c r="F346">
        <f t="shared" si="168"/>
        <v>6461661.5259771803</v>
      </c>
      <c r="G346">
        <f t="shared" si="159"/>
        <v>284.31310714299593</v>
      </c>
      <c r="H346">
        <f t="shared" si="160"/>
        <v>2.8431310714299594</v>
      </c>
      <c r="I346" t="s">
        <v>18</v>
      </c>
      <c r="K346" s="15">
        <f t="shared" si="158"/>
        <v>0.58587016306866824</v>
      </c>
      <c r="N346">
        <f t="shared" si="167"/>
        <v>0</v>
      </c>
      <c r="O346">
        <f t="shared" si="167"/>
        <v>0</v>
      </c>
      <c r="P346">
        <f t="shared" si="167"/>
        <v>0</v>
      </c>
    </row>
    <row r="347" spans="1:16" x14ac:dyDescent="0.3">
      <c r="A347" s="8">
        <v>6</v>
      </c>
      <c r="B347" s="5" t="s">
        <v>39</v>
      </c>
      <c r="C347" s="5">
        <v>0.16535730484474132</v>
      </c>
      <c r="D347" s="5">
        <f t="shared" ref="D347" si="169">C347</f>
        <v>0.16535730484474132</v>
      </c>
      <c r="E347">
        <f>K347*(A347)*(24*3600)</f>
        <v>79660.129984841202</v>
      </c>
      <c r="F347">
        <f t="shared" ref="F347" si="170">E347</f>
        <v>79660.129984841202</v>
      </c>
      <c r="G347">
        <f t="shared" si="159"/>
        <v>3.5050457193330131</v>
      </c>
      <c r="H347">
        <f t="shared" si="160"/>
        <v>3.505045719333013E-2</v>
      </c>
      <c r="I347" t="s">
        <v>18</v>
      </c>
      <c r="K347" s="15">
        <f t="shared" si="158"/>
        <v>0.15366537419915355</v>
      </c>
      <c r="N347">
        <f t="shared" si="167"/>
        <v>0</v>
      </c>
      <c r="O347">
        <f t="shared" si="167"/>
        <v>0</v>
      </c>
      <c r="P347">
        <f t="shared" si="167"/>
        <v>0</v>
      </c>
    </row>
    <row r="348" spans="1:16" x14ac:dyDescent="0.3">
      <c r="A348" s="8">
        <v>41</v>
      </c>
      <c r="B348" s="5" t="s">
        <v>39</v>
      </c>
      <c r="C348" s="5">
        <v>1.5762982295167007</v>
      </c>
      <c r="D348" s="5">
        <f t="shared" ref="D348:D350" si="171">AVERAGE(C347:C348)</f>
        <v>0.87082776718072097</v>
      </c>
      <c r="E348">
        <f t="shared" ref="E348:E361" si="172">K348*(A348-A347)*(24*3600)</f>
        <v>2447184.3580991318</v>
      </c>
      <c r="F348">
        <f t="shared" ref="F348" si="173">E348+F347</f>
        <v>2526844.4880839731</v>
      </c>
      <c r="G348">
        <f t="shared" si="159"/>
        <v>111.18115747569482</v>
      </c>
      <c r="H348">
        <f t="shared" si="160"/>
        <v>1.1118115747569481</v>
      </c>
      <c r="I348" t="s">
        <v>18</v>
      </c>
      <c r="K348" s="15">
        <f t="shared" si="158"/>
        <v>0.80925408667299326</v>
      </c>
      <c r="N348">
        <f t="shared" si="167"/>
        <v>0</v>
      </c>
      <c r="O348">
        <f t="shared" si="167"/>
        <v>0</v>
      </c>
      <c r="P348">
        <f t="shared" si="167"/>
        <v>0</v>
      </c>
    </row>
    <row r="349" spans="1:16" x14ac:dyDescent="0.3">
      <c r="A349" s="8">
        <v>49</v>
      </c>
      <c r="B349" s="5" t="s">
        <v>39</v>
      </c>
      <c r="C349" s="5">
        <v>0.73654250491301454</v>
      </c>
      <c r="D349" s="5">
        <f t="shared" si="171"/>
        <v>1.1564203672148576</v>
      </c>
      <c r="E349">
        <f t="shared" si="172"/>
        <v>742800.34059939091</v>
      </c>
      <c r="F349">
        <f t="shared" si="168"/>
        <v>3269644.8286833642</v>
      </c>
      <c r="G349">
        <f t="shared" si="159"/>
        <v>143.86437246206802</v>
      </c>
      <c r="H349">
        <f t="shared" si="160"/>
        <v>1.4386437246206802</v>
      </c>
      <c r="I349" t="s">
        <v>18</v>
      </c>
      <c r="K349" s="15">
        <f t="shared" si="158"/>
        <v>1.0746532705431002</v>
      </c>
      <c r="N349">
        <f t="shared" si="167"/>
        <v>0</v>
      </c>
      <c r="O349">
        <f t="shared" si="167"/>
        <v>0</v>
      </c>
      <c r="P349">
        <f t="shared" si="167"/>
        <v>0</v>
      </c>
    </row>
    <row r="350" spans="1:16" x14ac:dyDescent="0.3">
      <c r="A350" s="8">
        <v>56</v>
      </c>
      <c r="B350" s="5" t="s">
        <v>39</v>
      </c>
      <c r="C350" s="5">
        <v>1.1257986440954613</v>
      </c>
      <c r="D350" s="5">
        <f t="shared" si="171"/>
        <v>0.9311705745042379</v>
      </c>
      <c r="E350">
        <f t="shared" si="172"/>
        <v>523351.72361954552</v>
      </c>
      <c r="F350">
        <f t="shared" si="168"/>
        <v>3792996.5523029095</v>
      </c>
      <c r="G350">
        <f t="shared" si="159"/>
        <v>166.89184830132803</v>
      </c>
      <c r="H350">
        <f t="shared" si="160"/>
        <v>1.6689184830132802</v>
      </c>
      <c r="I350" t="s">
        <v>18</v>
      </c>
      <c r="K350" s="15">
        <f t="shared" si="158"/>
        <v>0.86533023085242322</v>
      </c>
      <c r="N350">
        <f t="shared" si="167"/>
        <v>0</v>
      </c>
      <c r="O350">
        <f t="shared" si="167"/>
        <v>0</v>
      </c>
      <c r="P350">
        <f t="shared" si="167"/>
        <v>0</v>
      </c>
    </row>
    <row r="351" spans="1:16" x14ac:dyDescent="0.3">
      <c r="A351" s="8">
        <v>61</v>
      </c>
      <c r="B351" s="5" t="s">
        <v>39</v>
      </c>
      <c r="C351" s="5">
        <v>1.1257986440954613</v>
      </c>
      <c r="D351" s="5">
        <f t="shared" si="157"/>
        <v>1.1257986440954613</v>
      </c>
      <c r="E351">
        <f t="shared" si="172"/>
        <v>451956.98293868708</v>
      </c>
      <c r="F351">
        <f t="shared" si="168"/>
        <v>4244953.5352415964</v>
      </c>
      <c r="G351">
        <f t="shared" si="159"/>
        <v>186.77795555063025</v>
      </c>
      <c r="H351">
        <f t="shared" si="160"/>
        <v>1.8677795555063026</v>
      </c>
      <c r="I351" t="s">
        <v>18</v>
      </c>
      <c r="K351" s="15">
        <f t="shared" si="158"/>
        <v>1.0461967197654793</v>
      </c>
      <c r="N351">
        <f t="shared" ref="N351:P361" si="174">N350</f>
        <v>0</v>
      </c>
      <c r="O351">
        <f t="shared" si="174"/>
        <v>0</v>
      </c>
      <c r="P351">
        <f t="shared" si="174"/>
        <v>0</v>
      </c>
    </row>
    <row r="352" spans="1:16" x14ac:dyDescent="0.3">
      <c r="A352" s="8">
        <v>69</v>
      </c>
      <c r="B352" s="5" t="s">
        <v>39</v>
      </c>
      <c r="C352" s="5">
        <v>0.90063891527636875</v>
      </c>
      <c r="D352" s="5">
        <f t="shared" si="157"/>
        <v>1.0132187796859151</v>
      </c>
      <c r="E352">
        <f t="shared" si="172"/>
        <v>650818.05543170939</v>
      </c>
      <c r="F352">
        <f t="shared" si="168"/>
        <v>4895771.590673306</v>
      </c>
      <c r="G352">
        <f t="shared" si="159"/>
        <v>215.41394998962545</v>
      </c>
      <c r="H352">
        <f t="shared" si="160"/>
        <v>2.154139499896254</v>
      </c>
      <c r="I352" t="s">
        <v>18</v>
      </c>
      <c r="K352" s="15">
        <f t="shared" si="158"/>
        <v>0.94157704778893136</v>
      </c>
      <c r="N352">
        <f t="shared" si="174"/>
        <v>0</v>
      </c>
      <c r="O352">
        <f t="shared" si="174"/>
        <v>0</v>
      </c>
      <c r="P352">
        <f t="shared" si="174"/>
        <v>0</v>
      </c>
    </row>
    <row r="353" spans="1:16" x14ac:dyDescent="0.3">
      <c r="A353" s="8">
        <v>75</v>
      </c>
      <c r="B353" s="5" t="s">
        <v>39</v>
      </c>
      <c r="C353" s="5">
        <v>0.54038334916582142</v>
      </c>
      <c r="D353" s="5">
        <f t="shared" si="157"/>
        <v>0.72051113222109509</v>
      </c>
      <c r="E353">
        <f t="shared" si="172"/>
        <v>347102.9628969116</v>
      </c>
      <c r="F353">
        <f t="shared" si="168"/>
        <v>5242874.5535702175</v>
      </c>
      <c r="G353">
        <f t="shared" si="159"/>
        <v>230.68648035708958</v>
      </c>
      <c r="H353">
        <f t="shared" si="160"/>
        <v>2.3068648035708961</v>
      </c>
      <c r="I353" t="s">
        <v>18</v>
      </c>
      <c r="K353" s="15">
        <f t="shared" si="158"/>
        <v>0.66956590064990662</v>
      </c>
      <c r="N353">
        <f t="shared" si="174"/>
        <v>0</v>
      </c>
      <c r="O353">
        <f t="shared" si="174"/>
        <v>0</v>
      </c>
      <c r="P353">
        <f t="shared" si="174"/>
        <v>0</v>
      </c>
    </row>
    <row r="354" spans="1:16" x14ac:dyDescent="0.3">
      <c r="A354" s="8">
        <v>82</v>
      </c>
      <c r="B354" s="5" t="s">
        <v>39</v>
      </c>
      <c r="C354" s="5">
        <v>0.27019167458291071</v>
      </c>
      <c r="D354" s="5">
        <f t="shared" si="157"/>
        <v>0.40528751187436607</v>
      </c>
      <c r="E354">
        <f t="shared" si="172"/>
        <v>227786.31940109827</v>
      </c>
      <c r="F354">
        <f t="shared" si="168"/>
        <v>5470660.8729713159</v>
      </c>
      <c r="G354">
        <f t="shared" si="159"/>
        <v>240.7090784107379</v>
      </c>
      <c r="H354">
        <f t="shared" si="160"/>
        <v>2.4070907841073792</v>
      </c>
      <c r="I354" t="s">
        <v>18</v>
      </c>
      <c r="K354" s="15">
        <f t="shared" si="158"/>
        <v>0.37663081911557256</v>
      </c>
      <c r="N354">
        <f t="shared" si="174"/>
        <v>0</v>
      </c>
      <c r="O354">
        <f t="shared" si="174"/>
        <v>0</v>
      </c>
      <c r="P354">
        <f t="shared" si="174"/>
        <v>0</v>
      </c>
    </row>
    <row r="355" spans="1:16" x14ac:dyDescent="0.3">
      <c r="A355" s="8">
        <v>92</v>
      </c>
      <c r="B355" s="5" t="s">
        <v>39</v>
      </c>
      <c r="C355" s="5">
        <v>0.99070280680400569</v>
      </c>
      <c r="D355" s="5">
        <f t="shared" si="157"/>
        <v>0.63044724069345826</v>
      </c>
      <c r="E355">
        <f t="shared" si="172"/>
        <v>506191.82089132944</v>
      </c>
      <c r="F355">
        <f t="shared" si="168"/>
        <v>5976852.693862645</v>
      </c>
      <c r="G355">
        <f t="shared" si="159"/>
        <v>262.98151852995636</v>
      </c>
      <c r="H355">
        <f t="shared" si="160"/>
        <v>2.6298151852995639</v>
      </c>
      <c r="I355" t="s">
        <v>18</v>
      </c>
      <c r="K355" s="15">
        <f t="shared" si="158"/>
        <v>0.58587016306866835</v>
      </c>
      <c r="N355">
        <f t="shared" si="174"/>
        <v>0</v>
      </c>
      <c r="O355">
        <f t="shared" si="174"/>
        <v>0</v>
      </c>
      <c r="P355">
        <f t="shared" si="174"/>
        <v>0</v>
      </c>
    </row>
    <row r="356" spans="1:16" x14ac:dyDescent="0.3">
      <c r="A356" s="8">
        <v>95</v>
      </c>
      <c r="B356" s="5" t="s">
        <v>39</v>
      </c>
      <c r="C356" s="5">
        <v>0.67547918645727667</v>
      </c>
      <c r="D356" s="5">
        <f t="shared" si="157"/>
        <v>0.83309099663064123</v>
      </c>
      <c r="E356">
        <f t="shared" si="172"/>
        <v>200668.90042477701</v>
      </c>
      <c r="F356">
        <f t="shared" si="168"/>
        <v>6177521.5942874216</v>
      </c>
      <c r="G356">
        <f t="shared" si="159"/>
        <v>271.81095014864655</v>
      </c>
      <c r="H356">
        <f t="shared" si="160"/>
        <v>2.7181095014864654</v>
      </c>
      <c r="I356" t="s">
        <v>18</v>
      </c>
      <c r="K356" s="15">
        <f t="shared" si="158"/>
        <v>0.7741855726264546</v>
      </c>
      <c r="N356">
        <f t="shared" si="174"/>
        <v>0</v>
      </c>
      <c r="O356">
        <f t="shared" si="174"/>
        <v>0</v>
      </c>
      <c r="P356">
        <f t="shared" si="174"/>
        <v>0</v>
      </c>
    </row>
    <row r="357" spans="1:16" x14ac:dyDescent="0.3">
      <c r="A357" s="8">
        <v>103</v>
      </c>
      <c r="B357" s="5" t="s">
        <v>39</v>
      </c>
      <c r="C357" s="5">
        <v>9.0063891527636886E-2</v>
      </c>
      <c r="D357" s="5">
        <f t="shared" si="157"/>
        <v>0.38277153899245675</v>
      </c>
      <c r="E357">
        <f t="shared" si="172"/>
        <v>245864.59871864569</v>
      </c>
      <c r="F357">
        <f t="shared" si="168"/>
        <v>6423386.1930060675</v>
      </c>
      <c r="G357">
        <f t="shared" si="159"/>
        <v>282.62899249226695</v>
      </c>
      <c r="H357">
        <f t="shared" si="160"/>
        <v>2.8262899249226692</v>
      </c>
      <c r="I357" t="s">
        <v>18</v>
      </c>
      <c r="K357" s="15">
        <f t="shared" si="158"/>
        <v>0.35570688472026285</v>
      </c>
      <c r="N357">
        <f t="shared" si="174"/>
        <v>0</v>
      </c>
      <c r="O357">
        <f t="shared" si="174"/>
        <v>0</v>
      </c>
      <c r="P357">
        <f t="shared" si="174"/>
        <v>0</v>
      </c>
    </row>
    <row r="358" spans="1:16" x14ac:dyDescent="0.3">
      <c r="A358" s="8">
        <v>113</v>
      </c>
      <c r="B358" s="5" t="s">
        <v>39</v>
      </c>
      <c r="C358" s="5">
        <v>1.3509583729145533</v>
      </c>
      <c r="D358" s="5">
        <f t="shared" si="157"/>
        <v>0.72051113222109509</v>
      </c>
      <c r="E358">
        <f t="shared" si="172"/>
        <v>578504.93816151936</v>
      </c>
      <c r="F358">
        <f t="shared" si="168"/>
        <v>7001891.1311675869</v>
      </c>
      <c r="G358">
        <f t="shared" si="159"/>
        <v>308.08320977137379</v>
      </c>
      <c r="H358">
        <f t="shared" si="160"/>
        <v>3.0808320977137376</v>
      </c>
      <c r="I358" t="s">
        <v>18</v>
      </c>
      <c r="K358" s="15">
        <f t="shared" si="158"/>
        <v>0.66956590064990662</v>
      </c>
      <c r="N358">
        <f t="shared" si="174"/>
        <v>0</v>
      </c>
      <c r="O358">
        <f t="shared" si="174"/>
        <v>0</v>
      </c>
      <c r="P358">
        <f t="shared" si="174"/>
        <v>0</v>
      </c>
    </row>
    <row r="359" spans="1:16" x14ac:dyDescent="0.3">
      <c r="A359" s="8">
        <v>119</v>
      </c>
      <c r="B359" s="5" t="s">
        <v>39</v>
      </c>
      <c r="C359" s="5">
        <v>0.49535140340200284</v>
      </c>
      <c r="D359" s="5">
        <f t="shared" si="157"/>
        <v>0.92315488815827806</v>
      </c>
      <c r="E359">
        <f t="shared" si="172"/>
        <v>444725.671211668</v>
      </c>
      <c r="F359">
        <f t="shared" si="168"/>
        <v>7446616.8023792552</v>
      </c>
      <c r="G359">
        <f t="shared" si="159"/>
        <v>327.65113930468721</v>
      </c>
      <c r="H359">
        <f t="shared" si="160"/>
        <v>3.2765113930468726</v>
      </c>
      <c r="I359" t="s">
        <v>18</v>
      </c>
      <c r="K359" s="15">
        <f t="shared" si="158"/>
        <v>0.85788131020769287</v>
      </c>
      <c r="N359">
        <f t="shared" si="174"/>
        <v>0</v>
      </c>
      <c r="O359">
        <f t="shared" si="174"/>
        <v>0</v>
      </c>
      <c r="P359">
        <f t="shared" si="174"/>
        <v>0</v>
      </c>
    </row>
    <row r="360" spans="1:16" x14ac:dyDescent="0.3">
      <c r="A360" s="8">
        <v>127</v>
      </c>
      <c r="B360" s="5" t="s">
        <v>39</v>
      </c>
      <c r="C360" s="5">
        <v>0.63044724069345826</v>
      </c>
      <c r="D360" s="5">
        <f t="shared" si="157"/>
        <v>0.56289932204773052</v>
      </c>
      <c r="E360">
        <f t="shared" si="172"/>
        <v>361565.5863509496</v>
      </c>
      <c r="F360">
        <f t="shared" si="168"/>
        <v>7808182.3887302047</v>
      </c>
      <c r="G360">
        <f t="shared" si="159"/>
        <v>343.56002510412901</v>
      </c>
      <c r="H360">
        <f t="shared" si="160"/>
        <v>3.43560025104129</v>
      </c>
      <c r="I360" t="s">
        <v>18</v>
      </c>
      <c r="K360" s="15">
        <f t="shared" si="158"/>
        <v>0.52309835988273956</v>
      </c>
      <c r="N360">
        <f t="shared" si="174"/>
        <v>0</v>
      </c>
      <c r="O360">
        <f t="shared" si="174"/>
        <v>0</v>
      </c>
      <c r="P360">
        <f t="shared" si="174"/>
        <v>0</v>
      </c>
    </row>
    <row r="361" spans="1:16" x14ac:dyDescent="0.3">
      <c r="A361" s="8">
        <v>131</v>
      </c>
      <c r="B361" s="5" t="s">
        <v>39</v>
      </c>
      <c r="C361" s="5">
        <v>1.0807666983316428</v>
      </c>
      <c r="D361" s="5">
        <f t="shared" si="157"/>
        <v>0.85560696951255055</v>
      </c>
      <c r="E361">
        <f t="shared" si="172"/>
        <v>274789.84562672168</v>
      </c>
      <c r="F361">
        <f t="shared" si="168"/>
        <v>8082972.2343569268</v>
      </c>
      <c r="G361">
        <f t="shared" si="159"/>
        <v>355.65077831170476</v>
      </c>
      <c r="H361">
        <f t="shared" si="160"/>
        <v>3.5565077831170475</v>
      </c>
      <c r="I361" t="s">
        <v>18</v>
      </c>
      <c r="J361">
        <f t="shared" ref="J361" si="175">H361</f>
        <v>3.5565077831170475</v>
      </c>
      <c r="K361" s="15">
        <f t="shared" si="158"/>
        <v>0.79510950702176419</v>
      </c>
      <c r="N361">
        <f t="shared" si="174"/>
        <v>0</v>
      </c>
      <c r="O361">
        <f t="shared" si="174"/>
        <v>0</v>
      </c>
      <c r="P361">
        <f t="shared" si="174"/>
        <v>0</v>
      </c>
    </row>
    <row r="362" spans="1:16" x14ac:dyDescent="0.3">
      <c r="A362" s="8">
        <v>6</v>
      </c>
      <c r="B362" s="5" t="s">
        <v>41</v>
      </c>
      <c r="C362" s="5">
        <v>0.26208592434542338</v>
      </c>
      <c r="D362" s="5">
        <f t="shared" ref="D362" si="176">C362</f>
        <v>0.26208592434542338</v>
      </c>
      <c r="E362">
        <f>K362*(A362)*(24*3600)</f>
        <v>126258.70275375161</v>
      </c>
      <c r="F362">
        <f t="shared" ref="F362" si="177">E362</f>
        <v>126258.70275375161</v>
      </c>
      <c r="G362">
        <f t="shared" si="159"/>
        <v>5.5553829211650703</v>
      </c>
      <c r="H362">
        <f t="shared" si="160"/>
        <v>5.5553829211650703E-2</v>
      </c>
      <c r="I362" t="s">
        <v>18</v>
      </c>
      <c r="K362" s="15">
        <f t="shared" si="158"/>
        <v>0.24355459636140356</v>
      </c>
      <c r="N362">
        <v>0</v>
      </c>
      <c r="O362">
        <v>1</v>
      </c>
      <c r="P362">
        <v>1</v>
      </c>
    </row>
    <row r="363" spans="1:16" x14ac:dyDescent="0.3">
      <c r="A363" s="8">
        <v>41</v>
      </c>
      <c r="B363" s="5" t="s">
        <v>41</v>
      </c>
      <c r="C363" s="5">
        <v>1.8567571877337625</v>
      </c>
      <c r="D363" s="5">
        <f t="shared" ref="D363:D365" si="178">AVERAGE(C362:C363)</f>
        <v>1.059421556039593</v>
      </c>
      <c r="E363">
        <f t="shared" ref="E363:E376" si="179">K363*(A363-A362)*(24*3600)</f>
        <v>2977167.1945723547</v>
      </c>
      <c r="F363">
        <f t="shared" ref="F363" si="180">E363+F362</f>
        <v>3103425.8973261062</v>
      </c>
      <c r="G363">
        <f t="shared" si="159"/>
        <v>136.55073948234869</v>
      </c>
      <c r="H363">
        <f t="shared" si="160"/>
        <v>1.365507394823487</v>
      </c>
      <c r="I363" t="s">
        <v>33</v>
      </c>
      <c r="K363" s="15">
        <f t="shared" si="158"/>
        <v>0.98451296116810671</v>
      </c>
      <c r="N363">
        <f t="shared" ref="N363:P378" si="181">N362</f>
        <v>0</v>
      </c>
      <c r="O363">
        <f t="shared" si="181"/>
        <v>1</v>
      </c>
      <c r="P363">
        <f t="shared" si="181"/>
        <v>1</v>
      </c>
    </row>
    <row r="364" spans="1:16" x14ac:dyDescent="0.3">
      <c r="A364" s="8">
        <v>49</v>
      </c>
      <c r="B364" s="5" t="s">
        <v>41</v>
      </c>
      <c r="C364" s="5">
        <v>2.8607894504838578</v>
      </c>
      <c r="D364" s="5">
        <f t="shared" si="178"/>
        <v>2.3587733191088103</v>
      </c>
      <c r="E364">
        <f t="shared" si="179"/>
        <v>1515104.4330450194</v>
      </c>
      <c r="F364">
        <f t="shared" si="168"/>
        <v>4618530.3303711256</v>
      </c>
      <c r="G364">
        <f t="shared" si="159"/>
        <v>203.21533453632955</v>
      </c>
      <c r="H364">
        <f t="shared" si="160"/>
        <v>2.0321533453632954</v>
      </c>
      <c r="I364" t="s">
        <v>33</v>
      </c>
      <c r="K364" s="15">
        <f t="shared" si="158"/>
        <v>2.1919913672526321</v>
      </c>
      <c r="N364">
        <f t="shared" si="181"/>
        <v>0</v>
      </c>
      <c r="O364">
        <f t="shared" si="181"/>
        <v>1</v>
      </c>
      <c r="P364">
        <f t="shared" si="181"/>
        <v>1</v>
      </c>
    </row>
    <row r="365" spans="1:16" x14ac:dyDescent="0.3">
      <c r="A365" s="8">
        <v>56</v>
      </c>
      <c r="B365" s="5" t="s">
        <v>41</v>
      </c>
      <c r="C365" s="5">
        <v>1.3059264271507347</v>
      </c>
      <c r="D365" s="5">
        <f t="shared" si="178"/>
        <v>2.0833579388172963</v>
      </c>
      <c r="E365">
        <f t="shared" si="179"/>
        <v>1170922.9200858229</v>
      </c>
      <c r="F365">
        <f t="shared" si="168"/>
        <v>5789453.2504569488</v>
      </c>
      <c r="G365">
        <f t="shared" si="159"/>
        <v>254.73594302010574</v>
      </c>
      <c r="H365">
        <f t="shared" si="160"/>
        <v>2.5473594302010576</v>
      </c>
      <c r="I365" t="s">
        <v>33</v>
      </c>
      <c r="K365" s="15">
        <f t="shared" si="158"/>
        <v>1.9360498017292047</v>
      </c>
      <c r="N365">
        <f t="shared" si="181"/>
        <v>0</v>
      </c>
      <c r="O365">
        <f t="shared" si="181"/>
        <v>1</v>
      </c>
      <c r="P365">
        <f t="shared" si="181"/>
        <v>1</v>
      </c>
    </row>
    <row r="366" spans="1:16" x14ac:dyDescent="0.3">
      <c r="A366" s="8">
        <v>61</v>
      </c>
      <c r="B366" s="5" t="s">
        <v>41</v>
      </c>
      <c r="C366" s="5">
        <v>1.3059264271507347</v>
      </c>
      <c r="D366" s="5">
        <f t="shared" si="157"/>
        <v>1.3059264271507347</v>
      </c>
      <c r="E366">
        <f t="shared" si="179"/>
        <v>524270.10020887689</v>
      </c>
      <c r="F366">
        <f t="shared" si="168"/>
        <v>6313723.3506658254</v>
      </c>
      <c r="G366">
        <f t="shared" si="159"/>
        <v>277.80382742929629</v>
      </c>
      <c r="H366">
        <f t="shared" si="160"/>
        <v>2.7780382742929635</v>
      </c>
      <c r="I366" t="s">
        <v>33</v>
      </c>
      <c r="K366" s="15">
        <f t="shared" si="158"/>
        <v>1.2135881949279557</v>
      </c>
      <c r="N366">
        <f t="shared" si="181"/>
        <v>0</v>
      </c>
      <c r="O366">
        <f t="shared" si="181"/>
        <v>1</v>
      </c>
      <c r="P366">
        <f t="shared" si="181"/>
        <v>1</v>
      </c>
    </row>
    <row r="367" spans="1:16" x14ac:dyDescent="0.3">
      <c r="A367" s="8">
        <v>69</v>
      </c>
      <c r="B367" s="5" t="s">
        <v>41</v>
      </c>
      <c r="C367" s="5">
        <v>0.54038334916582142</v>
      </c>
      <c r="D367" s="5">
        <f t="shared" si="157"/>
        <v>0.92315488815827806</v>
      </c>
      <c r="E367">
        <f t="shared" si="179"/>
        <v>592967.56161555729</v>
      </c>
      <c r="F367">
        <f t="shared" si="168"/>
        <v>6906690.9122813828</v>
      </c>
      <c r="G367">
        <f t="shared" si="159"/>
        <v>303.89440014038087</v>
      </c>
      <c r="H367">
        <f t="shared" si="160"/>
        <v>3.0389440014038085</v>
      </c>
      <c r="I367" t="s">
        <v>33</v>
      </c>
      <c r="K367" s="15">
        <f t="shared" si="158"/>
        <v>0.85788131020769287</v>
      </c>
      <c r="N367">
        <f t="shared" si="181"/>
        <v>0</v>
      </c>
      <c r="O367">
        <f t="shared" si="181"/>
        <v>1</v>
      </c>
      <c r="P367">
        <f t="shared" si="181"/>
        <v>1</v>
      </c>
    </row>
    <row r="368" spans="1:16" x14ac:dyDescent="0.3">
      <c r="A368" s="8">
        <v>75</v>
      </c>
      <c r="B368" s="5" t="s">
        <v>41</v>
      </c>
      <c r="C368" s="5">
        <v>0.40528751187436601</v>
      </c>
      <c r="D368" s="5">
        <f t="shared" si="157"/>
        <v>0.47283543052009369</v>
      </c>
      <c r="E368">
        <f t="shared" si="179"/>
        <v>227786.31940109824</v>
      </c>
      <c r="F368">
        <f t="shared" si="168"/>
        <v>7134477.2316824812</v>
      </c>
      <c r="G368">
        <f t="shared" si="159"/>
        <v>313.91699819402913</v>
      </c>
      <c r="H368">
        <f t="shared" si="160"/>
        <v>3.1391699819402916</v>
      </c>
      <c r="I368" t="s">
        <v>33</v>
      </c>
      <c r="K368" s="15">
        <f t="shared" si="158"/>
        <v>0.43940262230150123</v>
      </c>
      <c r="N368">
        <f t="shared" si="181"/>
        <v>0</v>
      </c>
      <c r="O368">
        <f t="shared" si="181"/>
        <v>1</v>
      </c>
      <c r="P368">
        <f t="shared" si="181"/>
        <v>1</v>
      </c>
    </row>
    <row r="369" spans="1:16" x14ac:dyDescent="0.3">
      <c r="A369" s="8">
        <v>82</v>
      </c>
      <c r="B369" s="5" t="s">
        <v>41</v>
      </c>
      <c r="C369" s="5">
        <v>0.58541529492963984</v>
      </c>
      <c r="D369" s="5">
        <f t="shared" si="157"/>
        <v>0.4953514034020029</v>
      </c>
      <c r="E369">
        <f t="shared" si="179"/>
        <v>278405.5014902312</v>
      </c>
      <c r="F369">
        <f t="shared" si="168"/>
        <v>7412882.7331727128</v>
      </c>
      <c r="G369">
        <f t="shared" si="159"/>
        <v>326.16684025959938</v>
      </c>
      <c r="H369">
        <f t="shared" si="160"/>
        <v>3.2616684025959937</v>
      </c>
      <c r="I369" t="s">
        <v>33</v>
      </c>
      <c r="K369" s="15">
        <f t="shared" si="158"/>
        <v>0.46032655669681083</v>
      </c>
      <c r="N369">
        <f t="shared" si="181"/>
        <v>0</v>
      </c>
      <c r="O369">
        <f t="shared" si="181"/>
        <v>1</v>
      </c>
      <c r="P369">
        <f t="shared" si="181"/>
        <v>1</v>
      </c>
    </row>
    <row r="370" spans="1:16" x14ac:dyDescent="0.3">
      <c r="A370" s="8">
        <v>92</v>
      </c>
      <c r="B370" s="5" t="s">
        <v>41</v>
      </c>
      <c r="C370" s="5">
        <v>0.85560696951255044</v>
      </c>
      <c r="D370" s="5">
        <f t="shared" si="157"/>
        <v>0.72051113222109509</v>
      </c>
      <c r="E370">
        <f t="shared" si="179"/>
        <v>578504.93816151936</v>
      </c>
      <c r="F370">
        <f t="shared" si="168"/>
        <v>7991387.6713342322</v>
      </c>
      <c r="G370">
        <f t="shared" si="159"/>
        <v>351.62105753870622</v>
      </c>
      <c r="H370">
        <f t="shared" si="160"/>
        <v>3.5162105753870621</v>
      </c>
      <c r="I370" t="s">
        <v>33</v>
      </c>
      <c r="K370" s="15">
        <f t="shared" si="158"/>
        <v>0.66956590064990662</v>
      </c>
      <c r="N370">
        <f t="shared" si="181"/>
        <v>0</v>
      </c>
      <c r="O370">
        <f t="shared" si="181"/>
        <v>1</v>
      </c>
      <c r="P370">
        <f t="shared" si="181"/>
        <v>1</v>
      </c>
    </row>
    <row r="371" spans="1:16" x14ac:dyDescent="0.3">
      <c r="A371" s="8">
        <v>95</v>
      </c>
      <c r="B371" s="5" t="s">
        <v>41</v>
      </c>
      <c r="C371" s="5">
        <v>1.1257986440954613</v>
      </c>
      <c r="D371" s="5">
        <f t="shared" si="157"/>
        <v>0.9907028068040058</v>
      </c>
      <c r="E371">
        <f t="shared" si="179"/>
        <v>238633.28699162672</v>
      </c>
      <c r="F371">
        <f t="shared" si="168"/>
        <v>8230020.9583258592</v>
      </c>
      <c r="G371">
        <f t="shared" si="159"/>
        <v>362.12092216633778</v>
      </c>
      <c r="H371">
        <f t="shared" si="160"/>
        <v>3.6212092216633778</v>
      </c>
      <c r="I371" t="s">
        <v>33</v>
      </c>
      <c r="K371" s="15">
        <f t="shared" si="158"/>
        <v>0.92065311339362166</v>
      </c>
      <c r="N371">
        <f t="shared" si="181"/>
        <v>0</v>
      </c>
      <c r="O371">
        <f t="shared" si="181"/>
        <v>1</v>
      </c>
      <c r="P371">
        <f t="shared" si="181"/>
        <v>1</v>
      </c>
    </row>
    <row r="372" spans="1:16" x14ac:dyDescent="0.3">
      <c r="A372" s="8">
        <v>103</v>
      </c>
      <c r="B372" s="5" t="s">
        <v>41</v>
      </c>
      <c r="C372" s="5">
        <v>0.85560696951255044</v>
      </c>
      <c r="D372" s="5">
        <f t="shared" si="157"/>
        <v>0.9907028068040058</v>
      </c>
      <c r="E372">
        <f t="shared" si="179"/>
        <v>636355.43197767134</v>
      </c>
      <c r="F372">
        <f t="shared" si="168"/>
        <v>8866376.3903035298</v>
      </c>
      <c r="G372">
        <f t="shared" si="159"/>
        <v>390.12056117335533</v>
      </c>
      <c r="H372">
        <f t="shared" si="160"/>
        <v>3.9012056117335532</v>
      </c>
      <c r="I372" t="s">
        <v>33</v>
      </c>
      <c r="K372" s="15">
        <f t="shared" si="158"/>
        <v>0.92065311339362166</v>
      </c>
      <c r="N372">
        <f t="shared" si="181"/>
        <v>0</v>
      </c>
      <c r="O372">
        <f t="shared" si="181"/>
        <v>1</v>
      </c>
      <c r="P372">
        <f t="shared" si="181"/>
        <v>1</v>
      </c>
    </row>
    <row r="373" spans="1:16" x14ac:dyDescent="0.3">
      <c r="A373" s="8">
        <v>113</v>
      </c>
      <c r="B373" s="5" t="s">
        <v>41</v>
      </c>
      <c r="C373" s="5">
        <v>1.7112139390251009</v>
      </c>
      <c r="D373" s="5">
        <f t="shared" si="157"/>
        <v>1.2834104542688256</v>
      </c>
      <c r="E373">
        <f t="shared" si="179"/>
        <v>1030461.9211002062</v>
      </c>
      <c r="F373">
        <f t="shared" si="168"/>
        <v>9896838.3114037365</v>
      </c>
      <c r="G373">
        <f t="shared" si="159"/>
        <v>435.46088570176443</v>
      </c>
      <c r="H373">
        <f t="shared" si="160"/>
        <v>4.3546088570176442</v>
      </c>
      <c r="I373" t="s">
        <v>33</v>
      </c>
      <c r="K373" s="15">
        <f t="shared" si="158"/>
        <v>1.1926642605326461</v>
      </c>
      <c r="N373">
        <f t="shared" si="181"/>
        <v>0</v>
      </c>
      <c r="O373">
        <f t="shared" si="181"/>
        <v>1</v>
      </c>
      <c r="P373">
        <f t="shared" si="181"/>
        <v>1</v>
      </c>
    </row>
    <row r="374" spans="1:16" x14ac:dyDescent="0.3">
      <c r="A374" s="8">
        <v>119</v>
      </c>
      <c r="B374" s="5" t="s">
        <v>41</v>
      </c>
      <c r="C374" s="5"/>
      <c r="D374" s="5">
        <f t="shared" si="157"/>
        <v>1.7112139390251009</v>
      </c>
      <c r="E374">
        <f t="shared" si="179"/>
        <v>824369.53688016499</v>
      </c>
      <c r="F374">
        <f t="shared" si="168"/>
        <v>10721207.848283902</v>
      </c>
      <c r="G374">
        <f t="shared" si="159"/>
        <v>471.73314532449166</v>
      </c>
      <c r="H374">
        <f t="shared" si="160"/>
        <v>4.717331453244916</v>
      </c>
      <c r="I374" t="s">
        <v>33</v>
      </c>
      <c r="K374" s="15">
        <f t="shared" si="158"/>
        <v>1.5902190140435282</v>
      </c>
      <c r="N374">
        <f t="shared" si="181"/>
        <v>0</v>
      </c>
      <c r="O374">
        <f t="shared" si="181"/>
        <v>1</v>
      </c>
      <c r="P374">
        <f t="shared" si="181"/>
        <v>1</v>
      </c>
    </row>
    <row r="375" spans="1:16" x14ac:dyDescent="0.3">
      <c r="A375" s="8">
        <v>127</v>
      </c>
      <c r="B375" s="5" t="s">
        <v>41</v>
      </c>
      <c r="C375" s="5">
        <v>0.94567086104018716</v>
      </c>
      <c r="D375" s="5">
        <f t="shared" si="157"/>
        <v>0.94567086104018716</v>
      </c>
      <c r="E375">
        <f t="shared" si="179"/>
        <v>607430.18506959511</v>
      </c>
      <c r="F375">
        <f t="shared" si="168"/>
        <v>11328638.033353496</v>
      </c>
      <c r="G375">
        <f t="shared" si="159"/>
        <v>498.46007346755385</v>
      </c>
      <c r="H375">
        <f t="shared" si="160"/>
        <v>4.9846007346755385</v>
      </c>
      <c r="I375" t="s">
        <v>33</v>
      </c>
      <c r="K375" s="15">
        <f t="shared" si="158"/>
        <v>0.87880524460300224</v>
      </c>
      <c r="N375">
        <f t="shared" si="181"/>
        <v>0</v>
      </c>
      <c r="O375">
        <f t="shared" si="181"/>
        <v>1</v>
      </c>
      <c r="P375">
        <f t="shared" si="181"/>
        <v>1</v>
      </c>
    </row>
    <row r="376" spans="1:16" x14ac:dyDescent="0.3">
      <c r="A376" s="8">
        <v>131</v>
      </c>
      <c r="B376" s="5" t="s">
        <v>41</v>
      </c>
      <c r="C376" s="5">
        <v>1.7112139390251009</v>
      </c>
      <c r="D376" s="5">
        <f t="shared" si="157"/>
        <v>1.328442400032644</v>
      </c>
      <c r="E376">
        <f t="shared" si="179"/>
        <v>426647.39189412049</v>
      </c>
      <c r="F376">
        <f t="shared" si="168"/>
        <v>11755285.425247617</v>
      </c>
      <c r="G376">
        <f t="shared" si="159"/>
        <v>517.2325587108952</v>
      </c>
      <c r="H376">
        <f t="shared" si="160"/>
        <v>5.1723255871089524</v>
      </c>
      <c r="I376" t="s">
        <v>33</v>
      </c>
      <c r="K376" s="15">
        <f t="shared" si="158"/>
        <v>1.2345121293232653</v>
      </c>
      <c r="N376">
        <f t="shared" si="181"/>
        <v>0</v>
      </c>
      <c r="O376">
        <f t="shared" si="181"/>
        <v>1</v>
      </c>
      <c r="P376">
        <f t="shared" si="181"/>
        <v>1</v>
      </c>
    </row>
    <row r="377" spans="1:16" x14ac:dyDescent="0.3">
      <c r="A377" s="8">
        <v>6</v>
      </c>
      <c r="B377" s="5" t="s">
        <v>42</v>
      </c>
      <c r="C377" s="5">
        <v>0.39123754479605471</v>
      </c>
      <c r="D377" s="5">
        <f t="shared" ref="D377" si="182">C377</f>
        <v>0.39123754479605471</v>
      </c>
      <c r="E377">
        <f>K377*(A377)*(24*3600)</f>
        <v>188476.90885302305</v>
      </c>
      <c r="F377">
        <f t="shared" ref="F377" si="183">E377</f>
        <v>188476.90885302305</v>
      </c>
      <c r="G377">
        <f t="shared" si="159"/>
        <v>8.2929839895330151</v>
      </c>
      <c r="H377">
        <f t="shared" si="160"/>
        <v>8.2929839895330149E-2</v>
      </c>
      <c r="I377" t="s">
        <v>33</v>
      </c>
      <c r="K377" s="15">
        <f t="shared" si="158"/>
        <v>0.36357428405289938</v>
      </c>
      <c r="N377">
        <f t="shared" si="181"/>
        <v>0</v>
      </c>
      <c r="O377">
        <f t="shared" si="181"/>
        <v>1</v>
      </c>
      <c r="P377">
        <f t="shared" si="181"/>
        <v>1</v>
      </c>
    </row>
    <row r="378" spans="1:16" x14ac:dyDescent="0.3">
      <c r="A378" s="8">
        <v>41</v>
      </c>
      <c r="B378" s="5" t="s">
        <v>42</v>
      </c>
      <c r="C378" s="5">
        <v>1.255310520112203</v>
      </c>
      <c r="D378" s="5">
        <f t="shared" ref="D378:D380" si="184">AVERAGE(C377:C378)</f>
        <v>0.82327403245412889</v>
      </c>
      <c r="E378">
        <f t="shared" ref="E378:E391" si="185">K378*(A378-A377)*(24*3600)</f>
        <v>2313549.7173838215</v>
      </c>
      <c r="F378">
        <f t="shared" ref="F378" si="186">E378+F377</f>
        <v>2502026.6262368443</v>
      </c>
      <c r="G378">
        <f t="shared" si="159"/>
        <v>110.08917155442116</v>
      </c>
      <c r="H378">
        <f t="shared" si="160"/>
        <v>1.1008917155442115</v>
      </c>
      <c r="I378" t="s">
        <v>33</v>
      </c>
      <c r="K378" s="15">
        <f t="shared" si="158"/>
        <v>0.76506273723009965</v>
      </c>
      <c r="N378">
        <f t="shared" si="181"/>
        <v>0</v>
      </c>
      <c r="O378">
        <f t="shared" si="181"/>
        <v>1</v>
      </c>
      <c r="P378">
        <f t="shared" si="181"/>
        <v>1</v>
      </c>
    </row>
    <row r="379" spans="1:16" x14ac:dyDescent="0.3">
      <c r="A379" s="8">
        <v>49</v>
      </c>
      <c r="B379" s="5" t="s">
        <v>42</v>
      </c>
      <c r="C379" s="5">
        <v>2.7467685638098693</v>
      </c>
      <c r="D379" s="5">
        <f t="shared" si="184"/>
        <v>2.0010395419610361</v>
      </c>
      <c r="E379">
        <f t="shared" si="185"/>
        <v>1285322.2716072635</v>
      </c>
      <c r="F379">
        <f t="shared" si="168"/>
        <v>3787348.8978441078</v>
      </c>
      <c r="G379">
        <f t="shared" si="159"/>
        <v>166.64335150514074</v>
      </c>
      <c r="H379">
        <f t="shared" si="160"/>
        <v>1.6664335150514076</v>
      </c>
      <c r="I379" t="s">
        <v>33</v>
      </c>
      <c r="K379" s="15">
        <f t="shared" si="158"/>
        <v>1.859551897579953</v>
      </c>
      <c r="N379">
        <f t="shared" ref="N379:P394" si="187">N378</f>
        <v>0</v>
      </c>
      <c r="O379">
        <f t="shared" si="187"/>
        <v>1</v>
      </c>
      <c r="P379">
        <f t="shared" si="187"/>
        <v>1</v>
      </c>
    </row>
    <row r="380" spans="1:16" x14ac:dyDescent="0.3">
      <c r="A380" s="8">
        <v>56</v>
      </c>
      <c r="B380" s="5" t="s">
        <v>42</v>
      </c>
      <c r="C380" s="5">
        <v>0.54038334916582142</v>
      </c>
      <c r="D380" s="5">
        <f t="shared" si="184"/>
        <v>1.6435759564878454</v>
      </c>
      <c r="E380">
        <f t="shared" si="185"/>
        <v>923749.4539445868</v>
      </c>
      <c r="F380">
        <f t="shared" si="168"/>
        <v>4711098.351788695</v>
      </c>
      <c r="G380">
        <f t="shared" si="159"/>
        <v>207.28832747870257</v>
      </c>
      <c r="H380">
        <f t="shared" si="160"/>
        <v>2.0728832747870256</v>
      </c>
      <c r="I380" t="s">
        <v>33</v>
      </c>
      <c r="K380" s="15">
        <f t="shared" si="158"/>
        <v>1.527363515120018</v>
      </c>
      <c r="N380">
        <f t="shared" si="187"/>
        <v>0</v>
      </c>
      <c r="O380">
        <f t="shared" si="187"/>
        <v>1</v>
      </c>
      <c r="P380">
        <f t="shared" si="187"/>
        <v>1</v>
      </c>
    </row>
    <row r="381" spans="1:16" x14ac:dyDescent="0.3">
      <c r="A381" s="8">
        <v>61</v>
      </c>
      <c r="B381" s="5" t="s">
        <v>42</v>
      </c>
      <c r="C381" s="5">
        <v>0.54038334916582142</v>
      </c>
      <c r="D381" s="5">
        <f t="shared" si="157"/>
        <v>0.54038334916582142</v>
      </c>
      <c r="E381">
        <f t="shared" si="185"/>
        <v>216939.35181056982</v>
      </c>
      <c r="F381">
        <f t="shared" si="168"/>
        <v>4928037.7035992648</v>
      </c>
      <c r="G381">
        <f t="shared" si="159"/>
        <v>216.83365895836764</v>
      </c>
      <c r="H381">
        <f t="shared" si="160"/>
        <v>2.1683365895836766</v>
      </c>
      <c r="I381" t="s">
        <v>33</v>
      </c>
      <c r="K381" s="15">
        <f t="shared" si="158"/>
        <v>0.50217442548743008</v>
      </c>
      <c r="N381">
        <f t="shared" si="187"/>
        <v>0</v>
      </c>
      <c r="O381">
        <f t="shared" si="187"/>
        <v>1</v>
      </c>
      <c r="P381">
        <f t="shared" si="187"/>
        <v>1</v>
      </c>
    </row>
    <row r="382" spans="1:16" x14ac:dyDescent="0.3">
      <c r="A382" s="8">
        <v>69</v>
      </c>
      <c r="B382" s="5" t="s">
        <v>42</v>
      </c>
      <c r="C382" s="5">
        <v>0.45031945763818437</v>
      </c>
      <c r="D382" s="5">
        <f t="shared" si="157"/>
        <v>0.4953514034020029</v>
      </c>
      <c r="E382">
        <f t="shared" si="185"/>
        <v>318177.71598883567</v>
      </c>
      <c r="F382">
        <f t="shared" si="168"/>
        <v>5246215.4195881002</v>
      </c>
      <c r="G382">
        <f t="shared" si="159"/>
        <v>230.83347846187638</v>
      </c>
      <c r="H382">
        <f t="shared" si="160"/>
        <v>2.3083347846187641</v>
      </c>
      <c r="I382" t="s">
        <v>33</v>
      </c>
      <c r="K382" s="15">
        <f t="shared" si="158"/>
        <v>0.46032655669681083</v>
      </c>
      <c r="N382">
        <f t="shared" si="187"/>
        <v>0</v>
      </c>
      <c r="O382">
        <f t="shared" si="187"/>
        <v>1</v>
      </c>
      <c r="P382">
        <f t="shared" si="187"/>
        <v>1</v>
      </c>
    </row>
    <row r="383" spans="1:16" x14ac:dyDescent="0.3">
      <c r="A383" s="8">
        <v>75</v>
      </c>
      <c r="B383" s="5" t="s">
        <v>42</v>
      </c>
      <c r="C383" s="5">
        <v>4.5031945763818443E-2</v>
      </c>
      <c r="D383" s="5">
        <f t="shared" si="157"/>
        <v>0.24767570170100139</v>
      </c>
      <c r="E383">
        <f t="shared" si="185"/>
        <v>119316.64349581335</v>
      </c>
      <c r="F383">
        <f t="shared" si="168"/>
        <v>5365532.0630839132</v>
      </c>
      <c r="G383">
        <f t="shared" si="159"/>
        <v>236.08341077569216</v>
      </c>
      <c r="H383">
        <f t="shared" si="160"/>
        <v>2.3608341077569217</v>
      </c>
      <c r="I383" t="s">
        <v>33</v>
      </c>
      <c r="K383" s="15">
        <f t="shared" si="158"/>
        <v>0.23016327834840536</v>
      </c>
      <c r="N383">
        <f t="shared" si="187"/>
        <v>0</v>
      </c>
      <c r="O383">
        <f t="shared" si="187"/>
        <v>1</v>
      </c>
      <c r="P383">
        <f t="shared" si="187"/>
        <v>1</v>
      </c>
    </row>
    <row r="384" spans="1:16" x14ac:dyDescent="0.3">
      <c r="A384" s="8">
        <v>82</v>
      </c>
      <c r="B384" s="5" t="s">
        <v>42</v>
      </c>
      <c r="C384" s="5">
        <v>0.13509583729145536</v>
      </c>
      <c r="D384" s="5">
        <f t="shared" si="157"/>
        <v>9.00638915276369E-2</v>
      </c>
      <c r="E384">
        <f t="shared" si="185"/>
        <v>50619.182089132948</v>
      </c>
      <c r="F384">
        <f t="shared" si="168"/>
        <v>5416151.2451730464</v>
      </c>
      <c r="G384">
        <f t="shared" si="159"/>
        <v>238.31065478761406</v>
      </c>
      <c r="H384">
        <f t="shared" si="160"/>
        <v>2.3831065478761406</v>
      </c>
      <c r="I384" t="s">
        <v>33</v>
      </c>
      <c r="K384" s="15">
        <f t="shared" si="158"/>
        <v>8.3695737581238341E-2</v>
      </c>
      <c r="N384">
        <f t="shared" si="187"/>
        <v>0</v>
      </c>
      <c r="O384">
        <f t="shared" si="187"/>
        <v>1</v>
      </c>
      <c r="P384">
        <f t="shared" si="187"/>
        <v>1</v>
      </c>
    </row>
    <row r="385" spans="1:16" x14ac:dyDescent="0.3">
      <c r="A385" s="8">
        <v>92</v>
      </c>
      <c r="B385" s="5" t="s">
        <v>42</v>
      </c>
      <c r="C385" s="5">
        <v>0.36025556611054754</v>
      </c>
      <c r="D385" s="5">
        <f t="shared" si="157"/>
        <v>0.24767570170100145</v>
      </c>
      <c r="E385">
        <f t="shared" si="185"/>
        <v>198861.07249302228</v>
      </c>
      <c r="F385">
        <f t="shared" si="168"/>
        <v>5615012.3176660687</v>
      </c>
      <c r="G385">
        <f t="shared" si="159"/>
        <v>247.06054197730703</v>
      </c>
      <c r="H385">
        <f t="shared" si="160"/>
        <v>2.47060541977307</v>
      </c>
      <c r="I385" t="s">
        <v>33</v>
      </c>
      <c r="K385" s="15">
        <f t="shared" si="158"/>
        <v>0.23016327834840541</v>
      </c>
      <c r="N385">
        <f t="shared" si="187"/>
        <v>0</v>
      </c>
      <c r="O385">
        <f t="shared" si="187"/>
        <v>1</v>
      </c>
      <c r="P385">
        <f t="shared" si="187"/>
        <v>1</v>
      </c>
    </row>
    <row r="386" spans="1:16" x14ac:dyDescent="0.3">
      <c r="A386" s="8">
        <v>95</v>
      </c>
      <c r="B386" s="5" t="s">
        <v>42</v>
      </c>
      <c r="C386" s="5">
        <v>0.45031945763818437</v>
      </c>
      <c r="D386" s="5">
        <f t="shared" ref="D386:D420" si="188">AVERAGE(C385:C386)</f>
        <v>0.40528751187436596</v>
      </c>
      <c r="E386">
        <f t="shared" si="185"/>
        <v>97622.708314756368</v>
      </c>
      <c r="F386">
        <f t="shared" si="168"/>
        <v>5712635.0259808246</v>
      </c>
      <c r="G386">
        <f t="shared" si="159"/>
        <v>251.35594114315629</v>
      </c>
      <c r="H386">
        <f t="shared" si="160"/>
        <v>2.5135594114315634</v>
      </c>
      <c r="I386" t="s">
        <v>33</v>
      </c>
      <c r="K386" s="15">
        <f t="shared" ref="K386:K421" si="189">D386/$M$2</f>
        <v>0.37663081911557245</v>
      </c>
      <c r="N386">
        <f t="shared" si="187"/>
        <v>0</v>
      </c>
      <c r="O386">
        <f t="shared" si="187"/>
        <v>1</v>
      </c>
      <c r="P386">
        <f t="shared" si="187"/>
        <v>1</v>
      </c>
    </row>
    <row r="387" spans="1:16" x14ac:dyDescent="0.3">
      <c r="A387" s="8">
        <v>103</v>
      </c>
      <c r="B387" s="5" t="s">
        <v>42</v>
      </c>
      <c r="C387" s="5">
        <v>0.36025556611054754</v>
      </c>
      <c r="D387" s="5">
        <f t="shared" si="188"/>
        <v>0.40528751187436596</v>
      </c>
      <c r="E387">
        <f t="shared" si="185"/>
        <v>260327.22217268369</v>
      </c>
      <c r="F387">
        <f t="shared" si="168"/>
        <v>5972962.2481535086</v>
      </c>
      <c r="G387">
        <f t="shared" si="159"/>
        <v>262.81033891875438</v>
      </c>
      <c r="H387">
        <f t="shared" si="160"/>
        <v>2.6281033891875434</v>
      </c>
      <c r="I387" t="s">
        <v>33</v>
      </c>
      <c r="K387" s="15">
        <f t="shared" si="189"/>
        <v>0.37663081911557245</v>
      </c>
      <c r="N387">
        <f t="shared" si="187"/>
        <v>0</v>
      </c>
      <c r="O387">
        <f t="shared" si="187"/>
        <v>1</v>
      </c>
      <c r="P387">
        <f t="shared" si="187"/>
        <v>1</v>
      </c>
    </row>
    <row r="388" spans="1:16" x14ac:dyDescent="0.3">
      <c r="A388" s="8">
        <v>113</v>
      </c>
      <c r="B388" s="5" t="s">
        <v>42</v>
      </c>
      <c r="C388" s="5">
        <v>0.49535140340200284</v>
      </c>
      <c r="D388" s="5">
        <f t="shared" si="188"/>
        <v>0.42780348475627517</v>
      </c>
      <c r="E388">
        <f t="shared" si="185"/>
        <v>343487.30703340203</v>
      </c>
      <c r="F388">
        <f t="shared" si="168"/>
        <v>6316449.5551869106</v>
      </c>
      <c r="G388">
        <f t="shared" si="159"/>
        <v>277.92378042822406</v>
      </c>
      <c r="H388">
        <f t="shared" si="160"/>
        <v>2.7792378042822405</v>
      </c>
      <c r="I388" t="s">
        <v>33</v>
      </c>
      <c r="K388" s="15">
        <f t="shared" si="189"/>
        <v>0.39755475351088199</v>
      </c>
      <c r="N388">
        <f t="shared" si="187"/>
        <v>0</v>
      </c>
      <c r="O388">
        <f t="shared" si="187"/>
        <v>1</v>
      </c>
      <c r="P388">
        <f t="shared" si="187"/>
        <v>1</v>
      </c>
    </row>
    <row r="389" spans="1:16" x14ac:dyDescent="0.3">
      <c r="A389" s="8">
        <v>119</v>
      </c>
      <c r="B389" s="5" t="s">
        <v>42</v>
      </c>
      <c r="C389" s="5"/>
      <c r="D389" s="5">
        <f t="shared" si="188"/>
        <v>0.49535140340200284</v>
      </c>
      <c r="E389">
        <f t="shared" si="185"/>
        <v>238633.28699162672</v>
      </c>
      <c r="F389">
        <f t="shared" si="168"/>
        <v>6555082.8421785375</v>
      </c>
      <c r="G389">
        <f t="shared" ref="G389:G421" si="190">F389*44/10^(6)</f>
        <v>288.42364505585562</v>
      </c>
      <c r="H389">
        <f t="shared" ref="H389:H421" si="191">G389*10000/1000/1000</f>
        <v>2.8842364505585563</v>
      </c>
      <c r="I389" t="s">
        <v>33</v>
      </c>
      <c r="K389" s="15">
        <f t="shared" si="189"/>
        <v>0.46032655669681077</v>
      </c>
      <c r="N389">
        <f t="shared" si="187"/>
        <v>0</v>
      </c>
      <c r="O389">
        <f t="shared" si="187"/>
        <v>1</v>
      </c>
      <c r="P389">
        <f t="shared" si="187"/>
        <v>1</v>
      </c>
    </row>
    <row r="390" spans="1:16" x14ac:dyDescent="0.3">
      <c r="A390" s="8">
        <v>127</v>
      </c>
      <c r="B390" s="5" t="s">
        <v>42</v>
      </c>
      <c r="C390" s="5">
        <v>0.63044724069345826</v>
      </c>
      <c r="D390" s="5">
        <f t="shared" si="188"/>
        <v>0.63044724069345826</v>
      </c>
      <c r="E390">
        <f t="shared" si="185"/>
        <v>404953.45671306358</v>
      </c>
      <c r="F390">
        <f t="shared" si="168"/>
        <v>6960036.2988916012</v>
      </c>
      <c r="G390">
        <f t="shared" si="190"/>
        <v>306.24159715123045</v>
      </c>
      <c r="H390">
        <f t="shared" si="191"/>
        <v>3.0624159715123045</v>
      </c>
      <c r="I390" t="s">
        <v>33</v>
      </c>
      <c r="K390" s="15">
        <f t="shared" si="189"/>
        <v>0.58587016306866835</v>
      </c>
      <c r="N390">
        <f t="shared" si="187"/>
        <v>0</v>
      </c>
      <c r="O390">
        <f t="shared" si="187"/>
        <v>1</v>
      </c>
      <c r="P390">
        <f t="shared" si="187"/>
        <v>1</v>
      </c>
    </row>
    <row r="391" spans="1:16" x14ac:dyDescent="0.3">
      <c r="A391" s="8">
        <v>131</v>
      </c>
      <c r="B391" s="5" t="s">
        <v>42</v>
      </c>
      <c r="C391" s="5">
        <v>0.72051113222109509</v>
      </c>
      <c r="D391" s="5">
        <f t="shared" si="188"/>
        <v>0.67547918645727667</v>
      </c>
      <c r="E391">
        <f t="shared" si="185"/>
        <v>216939.35181056973</v>
      </c>
      <c r="F391">
        <f t="shared" si="168"/>
        <v>7176975.650702171</v>
      </c>
      <c r="G391">
        <f t="shared" si="190"/>
        <v>315.78692863089549</v>
      </c>
      <c r="H391">
        <f t="shared" si="191"/>
        <v>3.157869286308955</v>
      </c>
      <c r="I391" t="s">
        <v>33</v>
      </c>
      <c r="J391">
        <f t="shared" ref="J391" si="192">H391</f>
        <v>3.157869286308955</v>
      </c>
      <c r="K391" s="15">
        <f t="shared" si="189"/>
        <v>0.62771803185928743</v>
      </c>
      <c r="N391">
        <f t="shared" si="187"/>
        <v>0</v>
      </c>
      <c r="O391">
        <f t="shared" si="187"/>
        <v>1</v>
      </c>
      <c r="P391">
        <f t="shared" si="187"/>
        <v>1</v>
      </c>
    </row>
    <row r="392" spans="1:16" x14ac:dyDescent="0.3">
      <c r="A392" s="8">
        <v>6</v>
      </c>
      <c r="B392" s="5" t="s">
        <v>32</v>
      </c>
      <c r="C392" s="5">
        <v>0.31936655935700037</v>
      </c>
      <c r="D392" s="5">
        <f>C392</f>
        <v>0.31936655935700037</v>
      </c>
      <c r="E392">
        <f>K392*(A392)*(24*3600)</f>
        <v>153853.38830405605</v>
      </c>
      <c r="F392">
        <f t="shared" ref="F392" si="193">E392</f>
        <v>153853.38830405605</v>
      </c>
      <c r="G392">
        <f t="shared" si="190"/>
        <v>6.7695490853784666</v>
      </c>
      <c r="H392">
        <f t="shared" si="191"/>
        <v>6.7695490853784665E-2</v>
      </c>
      <c r="I392" t="s">
        <v>33</v>
      </c>
      <c r="K392" s="15">
        <f t="shared" si="189"/>
        <v>0.29678508546307109</v>
      </c>
      <c r="N392">
        <f t="shared" si="187"/>
        <v>0</v>
      </c>
      <c r="O392">
        <f t="shared" si="187"/>
        <v>1</v>
      </c>
      <c r="P392">
        <f t="shared" si="187"/>
        <v>1</v>
      </c>
    </row>
    <row r="393" spans="1:16" x14ac:dyDescent="0.3">
      <c r="A393" s="8">
        <v>41</v>
      </c>
      <c r="B393" s="5" t="s">
        <v>32</v>
      </c>
      <c r="C393" s="5">
        <v>2.3387791351896747</v>
      </c>
      <c r="D393" s="5">
        <f>AVERAGE(C392:C393)</f>
        <v>1.3290728472733375</v>
      </c>
      <c r="E393">
        <f t="shared" ref="E393:E406" si="194">K393*(A393-A392)*(24*3600)</f>
        <v>3734936.3504466745</v>
      </c>
      <c r="F393">
        <f t="shared" ref="F393" si="195">E393+F392</f>
        <v>3888789.7387507306</v>
      </c>
      <c r="G393">
        <f t="shared" si="190"/>
        <v>171.10674850503216</v>
      </c>
      <c r="H393">
        <f t="shared" si="191"/>
        <v>1.7110674850503214</v>
      </c>
      <c r="I393" t="s">
        <v>33</v>
      </c>
      <c r="K393" s="15">
        <f t="shared" si="189"/>
        <v>1.235097999486334</v>
      </c>
      <c r="N393">
        <f t="shared" si="187"/>
        <v>0</v>
      </c>
      <c r="O393">
        <f t="shared" si="187"/>
        <v>1</v>
      </c>
      <c r="P393">
        <f t="shared" si="187"/>
        <v>1</v>
      </c>
    </row>
    <row r="394" spans="1:16" x14ac:dyDescent="0.3">
      <c r="A394" s="8">
        <v>49</v>
      </c>
      <c r="B394" s="5" t="s">
        <v>32</v>
      </c>
      <c r="C394" s="5">
        <v>5.115268783203665</v>
      </c>
      <c r="D394" s="5">
        <f t="shared" ref="D394:D395" si="196">AVERAGE(C393:C394)</f>
        <v>3.7270239591966696</v>
      </c>
      <c r="E394">
        <f t="shared" si="194"/>
        <v>2393969.1350999991</v>
      </c>
      <c r="F394">
        <f t="shared" si="168"/>
        <v>6282758.8738507293</v>
      </c>
      <c r="G394">
        <f t="shared" si="190"/>
        <v>276.44139044943205</v>
      </c>
      <c r="H394">
        <f t="shared" si="191"/>
        <v>2.7644139044943206</v>
      </c>
      <c r="I394" t="s">
        <v>33</v>
      </c>
      <c r="K394" s="15">
        <f t="shared" si="189"/>
        <v>3.4634970125868043</v>
      </c>
      <c r="N394">
        <f t="shared" si="187"/>
        <v>0</v>
      </c>
      <c r="O394">
        <f t="shared" si="187"/>
        <v>1</v>
      </c>
      <c r="P394">
        <f t="shared" si="187"/>
        <v>1</v>
      </c>
    </row>
    <row r="395" spans="1:16" x14ac:dyDescent="0.3">
      <c r="A395" s="8">
        <v>56</v>
      </c>
      <c r="B395" s="5" t="s">
        <v>32</v>
      </c>
      <c r="C395" s="5">
        <v>4.3230667933265714</v>
      </c>
      <c r="D395" s="5">
        <f t="shared" si="196"/>
        <v>4.7191677882651177</v>
      </c>
      <c r="E395">
        <f t="shared" si="194"/>
        <v>2652343.9031063882</v>
      </c>
      <c r="F395">
        <f t="shared" si="168"/>
        <v>8935102.776957117</v>
      </c>
      <c r="G395">
        <f t="shared" si="190"/>
        <v>393.14452218611314</v>
      </c>
      <c r="H395">
        <f t="shared" si="191"/>
        <v>3.9314452218611313</v>
      </c>
      <c r="I395" t="s">
        <v>33</v>
      </c>
      <c r="K395" s="15">
        <f t="shared" si="189"/>
        <v>4.3854892577817264</v>
      </c>
      <c r="N395">
        <f t="shared" ref="N395:P410" si="197">N394</f>
        <v>0</v>
      </c>
      <c r="O395">
        <f t="shared" si="197"/>
        <v>1</v>
      </c>
      <c r="P395">
        <f t="shared" si="197"/>
        <v>1</v>
      </c>
    </row>
    <row r="396" spans="1:16" x14ac:dyDescent="0.3">
      <c r="A396" s="8">
        <v>61</v>
      </c>
      <c r="B396" s="5" t="s">
        <v>32</v>
      </c>
      <c r="C396" s="5">
        <v>4.3230667933265714</v>
      </c>
      <c r="D396" s="5">
        <f t="shared" si="188"/>
        <v>4.3230667933265714</v>
      </c>
      <c r="E396">
        <f t="shared" si="194"/>
        <v>1735514.8144845585</v>
      </c>
      <c r="F396">
        <f t="shared" si="168"/>
        <v>10670617.591441676</v>
      </c>
      <c r="G396">
        <f t="shared" si="190"/>
        <v>469.50717402343372</v>
      </c>
      <c r="H396">
        <f t="shared" si="191"/>
        <v>4.6950717402343374</v>
      </c>
      <c r="I396" t="s">
        <v>33</v>
      </c>
      <c r="K396" s="15">
        <f t="shared" si="189"/>
        <v>4.0173954038994406</v>
      </c>
      <c r="N396">
        <f t="shared" si="197"/>
        <v>0</v>
      </c>
      <c r="O396">
        <f t="shared" si="197"/>
        <v>1</v>
      </c>
      <c r="P396">
        <f t="shared" si="197"/>
        <v>1</v>
      </c>
    </row>
    <row r="397" spans="1:16" x14ac:dyDescent="0.3">
      <c r="A397" s="8">
        <v>69</v>
      </c>
      <c r="B397" s="5" t="s">
        <v>32</v>
      </c>
      <c r="C397" s="5">
        <v>0.45031945763818437</v>
      </c>
      <c r="D397" s="5">
        <f t="shared" si="188"/>
        <v>2.386693125482378</v>
      </c>
      <c r="E397">
        <f t="shared" si="194"/>
        <v>1533038.0861280267</v>
      </c>
      <c r="F397">
        <f t="shared" si="168"/>
        <v>12203655.677569702</v>
      </c>
      <c r="G397">
        <f t="shared" si="190"/>
        <v>536.96084981306694</v>
      </c>
      <c r="H397">
        <f t="shared" si="191"/>
        <v>5.3696084981306695</v>
      </c>
      <c r="I397" t="s">
        <v>33</v>
      </c>
      <c r="K397" s="15">
        <f t="shared" si="189"/>
        <v>2.2179370459028163</v>
      </c>
      <c r="N397">
        <f t="shared" si="197"/>
        <v>0</v>
      </c>
      <c r="O397">
        <f t="shared" si="197"/>
        <v>1</v>
      </c>
      <c r="P397">
        <f t="shared" si="197"/>
        <v>1</v>
      </c>
    </row>
    <row r="398" spans="1:16" x14ac:dyDescent="0.3">
      <c r="A398" s="8">
        <v>75</v>
      </c>
      <c r="B398" s="5" t="s">
        <v>32</v>
      </c>
      <c r="C398" s="5">
        <v>0.58541529492963984</v>
      </c>
      <c r="D398" s="5">
        <f t="shared" si="188"/>
        <v>0.51786737628391211</v>
      </c>
      <c r="E398">
        <f t="shared" si="194"/>
        <v>249480.25458215518</v>
      </c>
      <c r="F398">
        <f t="shared" si="168"/>
        <v>12453135.932151858</v>
      </c>
      <c r="G398">
        <f t="shared" si="190"/>
        <v>547.93798101468167</v>
      </c>
      <c r="H398">
        <f t="shared" si="191"/>
        <v>5.479379810146817</v>
      </c>
      <c r="I398" t="s">
        <v>33</v>
      </c>
      <c r="K398" s="15">
        <f t="shared" si="189"/>
        <v>0.48125049109212037</v>
      </c>
      <c r="N398">
        <f t="shared" si="197"/>
        <v>0</v>
      </c>
      <c r="O398">
        <f t="shared" si="197"/>
        <v>1</v>
      </c>
      <c r="P398">
        <f t="shared" si="197"/>
        <v>1</v>
      </c>
    </row>
    <row r="399" spans="1:16" x14ac:dyDescent="0.3">
      <c r="A399" s="8">
        <v>82</v>
      </c>
      <c r="B399" s="5" t="s">
        <v>32</v>
      </c>
      <c r="C399" s="5">
        <v>0.76554307798491339</v>
      </c>
      <c r="D399" s="5">
        <f t="shared" si="188"/>
        <v>0.67547918645727667</v>
      </c>
      <c r="E399">
        <f t="shared" si="194"/>
        <v>379643.86566849705</v>
      </c>
      <c r="F399">
        <f t="shared" si="168"/>
        <v>12832779.797820356</v>
      </c>
      <c r="G399">
        <f t="shared" si="190"/>
        <v>564.64231110409571</v>
      </c>
      <c r="H399">
        <f t="shared" si="191"/>
        <v>5.6464231110409573</v>
      </c>
      <c r="I399" t="s">
        <v>33</v>
      </c>
      <c r="K399" s="15">
        <f t="shared" si="189"/>
        <v>0.62771803185928743</v>
      </c>
      <c r="N399">
        <f t="shared" si="197"/>
        <v>0</v>
      </c>
      <c r="O399">
        <f t="shared" si="197"/>
        <v>1</v>
      </c>
      <c r="P399">
        <f t="shared" si="197"/>
        <v>1</v>
      </c>
    </row>
    <row r="400" spans="1:16" x14ac:dyDescent="0.3">
      <c r="A400" s="8">
        <v>92</v>
      </c>
      <c r="B400" s="5" t="s">
        <v>32</v>
      </c>
      <c r="C400" s="5">
        <v>0.63044724069345826</v>
      </c>
      <c r="D400" s="5">
        <f t="shared" si="188"/>
        <v>0.69799515933918577</v>
      </c>
      <c r="E400">
        <f t="shared" si="194"/>
        <v>560426.65884397167</v>
      </c>
      <c r="F400">
        <f t="shared" si="168"/>
        <v>13393206.456664328</v>
      </c>
      <c r="G400">
        <f t="shared" si="190"/>
        <v>589.30108409323032</v>
      </c>
      <c r="H400">
        <f t="shared" si="191"/>
        <v>5.8930108409323028</v>
      </c>
      <c r="I400" t="s">
        <v>33</v>
      </c>
      <c r="K400" s="15">
        <f t="shared" si="189"/>
        <v>0.64864196625459691</v>
      </c>
      <c r="N400">
        <f t="shared" si="197"/>
        <v>0</v>
      </c>
      <c r="O400">
        <f t="shared" si="197"/>
        <v>1</v>
      </c>
      <c r="P400">
        <f t="shared" si="197"/>
        <v>1</v>
      </c>
    </row>
    <row r="401" spans="1:16" x14ac:dyDescent="0.3">
      <c r="A401" s="8">
        <v>95</v>
      </c>
      <c r="B401" s="5" t="s">
        <v>32</v>
      </c>
      <c r="C401" s="5">
        <v>0.31522362034672913</v>
      </c>
      <c r="D401" s="5">
        <f t="shared" si="188"/>
        <v>0.47283543052009369</v>
      </c>
      <c r="E401">
        <f t="shared" si="194"/>
        <v>113893.15970054912</v>
      </c>
      <c r="F401">
        <f t="shared" ref="F401:F420" si="198">E401+F400</f>
        <v>13507099.616364876</v>
      </c>
      <c r="G401">
        <f t="shared" si="190"/>
        <v>594.31238312005451</v>
      </c>
      <c r="H401">
        <f t="shared" si="191"/>
        <v>5.9431238312005448</v>
      </c>
      <c r="I401" t="s">
        <v>33</v>
      </c>
      <c r="K401" s="15">
        <f t="shared" si="189"/>
        <v>0.43940262230150123</v>
      </c>
      <c r="N401">
        <f t="shared" si="197"/>
        <v>0</v>
      </c>
      <c r="O401">
        <f t="shared" si="197"/>
        <v>1</v>
      </c>
      <c r="P401">
        <f t="shared" si="197"/>
        <v>1</v>
      </c>
    </row>
    <row r="402" spans="1:16" x14ac:dyDescent="0.3">
      <c r="A402" s="8">
        <v>103</v>
      </c>
      <c r="B402" s="5" t="s">
        <v>32</v>
      </c>
      <c r="C402" s="5">
        <v>0.40528751187436601</v>
      </c>
      <c r="D402" s="5">
        <f t="shared" si="188"/>
        <v>0.36025556611054754</v>
      </c>
      <c r="E402">
        <f t="shared" si="194"/>
        <v>231401.97526460772</v>
      </c>
      <c r="F402">
        <f t="shared" si="198"/>
        <v>13738501.591629483</v>
      </c>
      <c r="G402">
        <f t="shared" si="190"/>
        <v>604.49407003169722</v>
      </c>
      <c r="H402">
        <f t="shared" si="191"/>
        <v>6.0449407003169719</v>
      </c>
      <c r="I402" t="s">
        <v>33</v>
      </c>
      <c r="K402" s="15">
        <f t="shared" si="189"/>
        <v>0.33478295032495331</v>
      </c>
      <c r="N402">
        <f t="shared" si="197"/>
        <v>0</v>
      </c>
      <c r="O402">
        <f t="shared" si="197"/>
        <v>1</v>
      </c>
      <c r="P402">
        <f t="shared" si="197"/>
        <v>1</v>
      </c>
    </row>
    <row r="403" spans="1:16" x14ac:dyDescent="0.3">
      <c r="A403" s="8">
        <v>113</v>
      </c>
      <c r="B403" s="5" t="s">
        <v>32</v>
      </c>
      <c r="C403" s="5">
        <v>0.76554307798491339</v>
      </c>
      <c r="D403" s="5">
        <f t="shared" si="188"/>
        <v>0.58541529492963973</v>
      </c>
      <c r="E403">
        <f t="shared" si="194"/>
        <v>470035.26225623436</v>
      </c>
      <c r="F403">
        <f t="shared" si="198"/>
        <v>14208536.853885718</v>
      </c>
      <c r="G403">
        <f t="shared" si="190"/>
        <v>625.17562157097166</v>
      </c>
      <c r="H403">
        <f t="shared" si="191"/>
        <v>6.2517562157097171</v>
      </c>
      <c r="I403" t="s">
        <v>33</v>
      </c>
      <c r="K403" s="15">
        <f t="shared" si="189"/>
        <v>0.54402229427804905</v>
      </c>
      <c r="N403">
        <f t="shared" si="197"/>
        <v>0</v>
      </c>
      <c r="O403">
        <f t="shared" si="197"/>
        <v>1</v>
      </c>
      <c r="P403">
        <f t="shared" si="197"/>
        <v>1</v>
      </c>
    </row>
    <row r="404" spans="1:16" x14ac:dyDescent="0.3">
      <c r="A404" s="8">
        <v>119</v>
      </c>
      <c r="B404" s="5" t="s">
        <v>32</v>
      </c>
      <c r="C404" s="5">
        <v>0.22515972881909219</v>
      </c>
      <c r="D404" s="5">
        <f t="shared" si="188"/>
        <v>0.49535140340200279</v>
      </c>
      <c r="E404">
        <f t="shared" si="194"/>
        <v>238633.28699162669</v>
      </c>
      <c r="F404">
        <f t="shared" si="198"/>
        <v>14447170.140877344</v>
      </c>
      <c r="G404">
        <f t="shared" si="190"/>
        <v>635.67548619860315</v>
      </c>
      <c r="H404">
        <f t="shared" si="191"/>
        <v>6.3567548619860315</v>
      </c>
      <c r="I404" t="s">
        <v>33</v>
      </c>
      <c r="K404" s="15">
        <f t="shared" si="189"/>
        <v>0.46032655669681072</v>
      </c>
      <c r="N404">
        <f t="shared" si="197"/>
        <v>0</v>
      </c>
      <c r="O404">
        <f t="shared" si="197"/>
        <v>1</v>
      </c>
      <c r="P404">
        <f t="shared" si="197"/>
        <v>1</v>
      </c>
    </row>
    <row r="405" spans="1:16" x14ac:dyDescent="0.3">
      <c r="A405" s="8">
        <v>127</v>
      </c>
      <c r="B405" s="5" t="s">
        <v>32</v>
      </c>
      <c r="C405" s="5">
        <v>0.36025556611054754</v>
      </c>
      <c r="D405" s="5">
        <f t="shared" si="188"/>
        <v>0.29270764746481986</v>
      </c>
      <c r="E405">
        <f t="shared" si="194"/>
        <v>188014.10490249374</v>
      </c>
      <c r="F405">
        <f t="shared" si="198"/>
        <v>14635184.245779837</v>
      </c>
      <c r="G405">
        <f t="shared" si="190"/>
        <v>643.94810681431284</v>
      </c>
      <c r="H405">
        <f t="shared" si="191"/>
        <v>6.4394810681431283</v>
      </c>
      <c r="I405" t="s">
        <v>33</v>
      </c>
      <c r="K405" s="15">
        <f t="shared" si="189"/>
        <v>0.27201114713902452</v>
      </c>
      <c r="N405">
        <f t="shared" si="197"/>
        <v>0</v>
      </c>
      <c r="O405">
        <f t="shared" si="197"/>
        <v>1</v>
      </c>
      <c r="P405">
        <f t="shared" si="197"/>
        <v>1</v>
      </c>
    </row>
    <row r="406" spans="1:16" x14ac:dyDescent="0.3">
      <c r="A406" s="8">
        <v>131</v>
      </c>
      <c r="B406" s="5" t="s">
        <v>32</v>
      </c>
      <c r="C406" s="5">
        <v>0.45031945763818437</v>
      </c>
      <c r="D406" s="5">
        <f t="shared" si="188"/>
        <v>0.40528751187436596</v>
      </c>
      <c r="E406">
        <f t="shared" si="194"/>
        <v>130163.61108634184</v>
      </c>
      <c r="F406">
        <f t="shared" si="198"/>
        <v>14765347.856866179</v>
      </c>
      <c r="G406">
        <f t="shared" si="190"/>
        <v>649.67530570211181</v>
      </c>
      <c r="H406">
        <f t="shared" si="191"/>
        <v>6.4967530570211176</v>
      </c>
      <c r="I406" t="s">
        <v>33</v>
      </c>
      <c r="K406" s="15">
        <f t="shared" si="189"/>
        <v>0.37663081911557245</v>
      </c>
      <c r="N406">
        <f t="shared" si="197"/>
        <v>0</v>
      </c>
      <c r="O406">
        <f t="shared" si="197"/>
        <v>1</v>
      </c>
      <c r="P406">
        <f t="shared" si="197"/>
        <v>1</v>
      </c>
    </row>
    <row r="407" spans="1:16" x14ac:dyDescent="0.3">
      <c r="A407" s="8">
        <v>6</v>
      </c>
      <c r="B407" s="5" t="s">
        <v>40</v>
      </c>
      <c r="C407" s="5">
        <v>1.412021691370291</v>
      </c>
      <c r="D407" s="5">
        <f>C407</f>
        <v>1.412021691370291</v>
      </c>
      <c r="E407">
        <f>K407*(A407)*(24*3600)</f>
        <v>680235.03153722244</v>
      </c>
      <c r="F407">
        <f t="shared" ref="F407" si="199">E407</f>
        <v>680235.03153722244</v>
      </c>
      <c r="G407">
        <f t="shared" si="190"/>
        <v>29.930341387637785</v>
      </c>
      <c r="H407">
        <f t="shared" si="191"/>
        <v>0.29930341387637788</v>
      </c>
      <c r="I407" t="s">
        <v>33</v>
      </c>
      <c r="K407" s="15">
        <f t="shared" si="189"/>
        <v>1.3121817737986543</v>
      </c>
      <c r="N407">
        <f t="shared" si="197"/>
        <v>0</v>
      </c>
      <c r="O407">
        <f t="shared" si="197"/>
        <v>1</v>
      </c>
      <c r="P407">
        <f t="shared" si="197"/>
        <v>1</v>
      </c>
    </row>
    <row r="408" spans="1:16" x14ac:dyDescent="0.3">
      <c r="A408" s="8">
        <v>41</v>
      </c>
      <c r="B408" s="5" t="s">
        <v>40</v>
      </c>
      <c r="C408" s="5">
        <v>2.6349092105325447</v>
      </c>
      <c r="D408" s="5">
        <f>AVERAGE(C407:C408)</f>
        <v>2.0234654509514178</v>
      </c>
      <c r="E408">
        <f t="shared" ref="E408:E421" si="200">K408*(A408-A407)*(24*3600)</f>
        <v>5686305.8199827485</v>
      </c>
      <c r="F408">
        <f t="shared" ref="F408" si="201">E408+F407</f>
        <v>6366540.8515199712</v>
      </c>
      <c r="G408">
        <f t="shared" si="190"/>
        <v>280.12779746687869</v>
      </c>
      <c r="H408">
        <f t="shared" si="191"/>
        <v>2.8012779746687868</v>
      </c>
      <c r="I408" t="s">
        <v>33</v>
      </c>
      <c r="K408" s="15">
        <f t="shared" si="189"/>
        <v>1.8803921362376814</v>
      </c>
      <c r="N408">
        <f t="shared" si="197"/>
        <v>0</v>
      </c>
      <c r="O408">
        <f t="shared" si="197"/>
        <v>1</v>
      </c>
      <c r="P408">
        <f t="shared" si="197"/>
        <v>1</v>
      </c>
    </row>
    <row r="409" spans="1:16" x14ac:dyDescent="0.3">
      <c r="A409" s="8">
        <v>49</v>
      </c>
      <c r="B409" s="5" t="s">
        <v>40</v>
      </c>
      <c r="C409" s="5">
        <v>4.3560301776256862</v>
      </c>
      <c r="D409" s="5">
        <f t="shared" ref="D409:D410" si="202">AVERAGE(C408:C409)</f>
        <v>3.4954696940791155</v>
      </c>
      <c r="E409">
        <f t="shared" si="200"/>
        <v>2245235.5154986731</v>
      </c>
      <c r="F409">
        <f t="shared" si="198"/>
        <v>8611776.3670186438</v>
      </c>
      <c r="G409">
        <f t="shared" si="190"/>
        <v>378.91816014882033</v>
      </c>
      <c r="H409">
        <f t="shared" si="191"/>
        <v>3.7891816014882034</v>
      </c>
      <c r="I409" t="s">
        <v>33</v>
      </c>
      <c r="K409" s="15">
        <f t="shared" si="189"/>
        <v>3.2483152712654411</v>
      </c>
      <c r="N409">
        <f t="shared" si="197"/>
        <v>0</v>
      </c>
      <c r="O409">
        <f t="shared" si="197"/>
        <v>1</v>
      </c>
      <c r="P409">
        <f t="shared" si="197"/>
        <v>1</v>
      </c>
    </row>
    <row r="410" spans="1:16" x14ac:dyDescent="0.3">
      <c r="A410" s="8">
        <v>56</v>
      </c>
      <c r="B410" s="5" t="s">
        <v>40</v>
      </c>
      <c r="C410" s="5">
        <v>1.3059264271507347</v>
      </c>
      <c r="D410" s="5">
        <f t="shared" si="202"/>
        <v>2.8309783023882105</v>
      </c>
      <c r="E410">
        <f t="shared" si="200"/>
        <v>1591112.7506077157</v>
      </c>
      <c r="F410">
        <f t="shared" si="198"/>
        <v>10202889.11762636</v>
      </c>
      <c r="G410">
        <f t="shared" si="190"/>
        <v>448.92712117555982</v>
      </c>
      <c r="H410">
        <f t="shared" si="191"/>
        <v>4.4892712117555984</v>
      </c>
      <c r="I410" t="s">
        <v>33</v>
      </c>
      <c r="K410" s="15">
        <f t="shared" si="189"/>
        <v>2.6308081193910646</v>
      </c>
      <c r="N410">
        <f t="shared" si="197"/>
        <v>0</v>
      </c>
      <c r="O410">
        <f t="shared" si="197"/>
        <v>1</v>
      </c>
      <c r="P410">
        <f t="shared" si="197"/>
        <v>1</v>
      </c>
    </row>
    <row r="411" spans="1:16" x14ac:dyDescent="0.3">
      <c r="A411" s="8">
        <v>61</v>
      </c>
      <c r="B411" s="5" t="s">
        <v>40</v>
      </c>
      <c r="C411" s="5">
        <v>1.3059264271507347</v>
      </c>
      <c r="D411" s="5">
        <f t="shared" si="188"/>
        <v>1.3059264271507347</v>
      </c>
      <c r="E411">
        <f t="shared" si="200"/>
        <v>524270.10020887689</v>
      </c>
      <c r="F411">
        <f t="shared" si="198"/>
        <v>10727159.217835236</v>
      </c>
      <c r="G411">
        <f t="shared" si="190"/>
        <v>471.9950055847504</v>
      </c>
      <c r="H411">
        <f t="shared" si="191"/>
        <v>4.7199500558475034</v>
      </c>
      <c r="I411" t="s">
        <v>33</v>
      </c>
      <c r="K411" s="15">
        <f t="shared" si="189"/>
        <v>1.2135881949279557</v>
      </c>
      <c r="N411">
        <f t="shared" ref="N411:P421" si="203">N410</f>
        <v>0</v>
      </c>
      <c r="O411">
        <f t="shared" si="203"/>
        <v>1</v>
      </c>
      <c r="P411">
        <f t="shared" si="203"/>
        <v>1</v>
      </c>
    </row>
    <row r="412" spans="1:16" x14ac:dyDescent="0.3">
      <c r="A412" s="8">
        <v>69</v>
      </c>
      <c r="B412" s="5" t="s">
        <v>40</v>
      </c>
      <c r="C412" s="5">
        <v>2.0264375593718298</v>
      </c>
      <c r="D412" s="5">
        <f t="shared" si="188"/>
        <v>1.6661819932612822</v>
      </c>
      <c r="E412">
        <f t="shared" si="200"/>
        <v>1070234.1355988106</v>
      </c>
      <c r="F412">
        <f>E412+F411</f>
        <v>11797393.353434047</v>
      </c>
      <c r="G412">
        <f t="shared" si="190"/>
        <v>519.08530755109803</v>
      </c>
      <c r="H412">
        <f t="shared" si="191"/>
        <v>5.1908530755109803</v>
      </c>
      <c r="I412" t="s">
        <v>33</v>
      </c>
      <c r="K412" s="15">
        <f t="shared" si="189"/>
        <v>1.548371145252909</v>
      </c>
      <c r="N412">
        <f t="shared" si="203"/>
        <v>0</v>
      </c>
      <c r="O412">
        <f t="shared" si="203"/>
        <v>1</v>
      </c>
      <c r="P412">
        <f t="shared" si="203"/>
        <v>1</v>
      </c>
    </row>
    <row r="413" spans="1:16" x14ac:dyDescent="0.3">
      <c r="A413" s="8">
        <v>75</v>
      </c>
      <c r="B413" s="5" t="s">
        <v>40</v>
      </c>
      <c r="C413" s="5">
        <v>0.72051113222109509</v>
      </c>
      <c r="D413" s="5">
        <f t="shared" si="188"/>
        <v>1.3734743457964624</v>
      </c>
      <c r="E413">
        <f t="shared" si="200"/>
        <v>661665.0230222377</v>
      </c>
      <c r="F413">
        <f t="shared" si="198"/>
        <v>12459058.376456285</v>
      </c>
      <c r="G413">
        <f t="shared" si="190"/>
        <v>548.1985685640766</v>
      </c>
      <c r="H413">
        <f t="shared" si="191"/>
        <v>5.4819856856407663</v>
      </c>
      <c r="I413" t="s">
        <v>33</v>
      </c>
      <c r="K413" s="15">
        <f t="shared" si="189"/>
        <v>1.2763599981138845</v>
      </c>
      <c r="N413">
        <f t="shared" si="203"/>
        <v>0</v>
      </c>
      <c r="O413">
        <f t="shared" si="203"/>
        <v>1</v>
      </c>
      <c r="P413">
        <f t="shared" si="203"/>
        <v>1</v>
      </c>
    </row>
    <row r="414" spans="1:16" x14ac:dyDescent="0.3">
      <c r="A414" s="8">
        <v>82</v>
      </c>
      <c r="B414" s="5" t="s">
        <v>40</v>
      </c>
      <c r="C414" s="5">
        <v>0.67547918645727667</v>
      </c>
      <c r="D414" s="5">
        <f t="shared" si="188"/>
        <v>0.69799515933918588</v>
      </c>
      <c r="E414">
        <f t="shared" si="200"/>
        <v>392298.66119078029</v>
      </c>
      <c r="F414">
        <f t="shared" si="198"/>
        <v>12851357.037647065</v>
      </c>
      <c r="G414">
        <f t="shared" si="190"/>
        <v>565.45970965647086</v>
      </c>
      <c r="H414">
        <f t="shared" si="191"/>
        <v>5.6545970965647081</v>
      </c>
      <c r="I414" t="s">
        <v>33</v>
      </c>
      <c r="K414" s="15">
        <f t="shared" si="189"/>
        <v>0.64864196625459702</v>
      </c>
      <c r="N414">
        <f t="shared" si="203"/>
        <v>0</v>
      </c>
      <c r="O414">
        <f t="shared" si="203"/>
        <v>1</v>
      </c>
      <c r="P414">
        <f t="shared" si="203"/>
        <v>1</v>
      </c>
    </row>
    <row r="415" spans="1:16" x14ac:dyDescent="0.3">
      <c r="A415" s="8">
        <v>92</v>
      </c>
      <c r="B415" s="5" t="s">
        <v>40</v>
      </c>
      <c r="C415" s="5">
        <v>0.85560696951255044</v>
      </c>
      <c r="D415" s="5">
        <f t="shared" si="188"/>
        <v>0.7655430779849135</v>
      </c>
      <c r="E415">
        <f t="shared" si="200"/>
        <v>614661.49679661426</v>
      </c>
      <c r="F415">
        <f t="shared" si="198"/>
        <v>13466018.534443678</v>
      </c>
      <c r="G415">
        <f t="shared" si="190"/>
        <v>592.50481551552184</v>
      </c>
      <c r="H415">
        <f t="shared" si="191"/>
        <v>5.9250481551552188</v>
      </c>
      <c r="I415" t="s">
        <v>33</v>
      </c>
      <c r="K415" s="15">
        <f t="shared" si="189"/>
        <v>0.7114137694405257</v>
      </c>
      <c r="N415">
        <f t="shared" si="203"/>
        <v>0</v>
      </c>
      <c r="O415">
        <f t="shared" si="203"/>
        <v>1</v>
      </c>
      <c r="P415">
        <f t="shared" si="203"/>
        <v>1</v>
      </c>
    </row>
    <row r="416" spans="1:16" x14ac:dyDescent="0.3">
      <c r="A416" s="8">
        <v>95</v>
      </c>
      <c r="B416" s="5" t="s">
        <v>40</v>
      </c>
      <c r="C416" s="5">
        <v>0.67547918645727667</v>
      </c>
      <c r="D416" s="5">
        <f t="shared" si="188"/>
        <v>0.7655430779849135</v>
      </c>
      <c r="E416">
        <f t="shared" si="200"/>
        <v>184398.44903898425</v>
      </c>
      <c r="F416">
        <f t="shared" si="198"/>
        <v>13650416.983482663</v>
      </c>
      <c r="G416">
        <f t="shared" si="190"/>
        <v>600.61834727323708</v>
      </c>
      <c r="H416">
        <f t="shared" si="191"/>
        <v>6.0061834727323706</v>
      </c>
      <c r="I416" t="s">
        <v>33</v>
      </c>
      <c r="K416" s="15">
        <f t="shared" si="189"/>
        <v>0.7114137694405257</v>
      </c>
      <c r="N416">
        <f t="shared" si="203"/>
        <v>0</v>
      </c>
      <c r="O416">
        <f t="shared" si="203"/>
        <v>1</v>
      </c>
      <c r="P416">
        <f t="shared" si="203"/>
        <v>1</v>
      </c>
    </row>
    <row r="417" spans="1:16" x14ac:dyDescent="0.3">
      <c r="A417" s="8">
        <v>103</v>
      </c>
      <c r="B417" s="5" t="s">
        <v>40</v>
      </c>
      <c r="C417" s="5">
        <v>0.27019167458291071</v>
      </c>
      <c r="D417" s="5">
        <f t="shared" si="188"/>
        <v>0.47283543052009369</v>
      </c>
      <c r="E417">
        <f t="shared" si="200"/>
        <v>303715.09253479767</v>
      </c>
      <c r="F417">
        <f t="shared" si="198"/>
        <v>13954132.07601746</v>
      </c>
      <c r="G417">
        <f t="shared" si="190"/>
        <v>613.98181134476829</v>
      </c>
      <c r="H417">
        <f t="shared" si="191"/>
        <v>6.1398181134476824</v>
      </c>
      <c r="I417" t="s">
        <v>33</v>
      </c>
      <c r="K417" s="15">
        <f t="shared" si="189"/>
        <v>0.43940262230150123</v>
      </c>
      <c r="N417">
        <f t="shared" si="203"/>
        <v>0</v>
      </c>
      <c r="O417">
        <f t="shared" si="203"/>
        <v>1</v>
      </c>
      <c r="P417">
        <f t="shared" si="203"/>
        <v>1</v>
      </c>
    </row>
    <row r="418" spans="1:16" x14ac:dyDescent="0.3">
      <c r="A418" s="8">
        <v>113</v>
      </c>
      <c r="B418" s="5" t="s">
        <v>40</v>
      </c>
      <c r="C418" s="5">
        <v>0.58541529492963984</v>
      </c>
      <c r="D418" s="5">
        <f>AVERAGE(C417:C418)</f>
        <v>0.42780348475627528</v>
      </c>
      <c r="E418">
        <f t="shared" si="200"/>
        <v>343487.30703340215</v>
      </c>
      <c r="F418">
        <f>E418+F417</f>
        <v>14297619.383050863</v>
      </c>
      <c r="G418">
        <f t="shared" si="190"/>
        <v>629.09525285423797</v>
      </c>
      <c r="H418">
        <f t="shared" si="191"/>
        <v>6.2909525285423795</v>
      </c>
      <c r="I418" t="s">
        <v>33</v>
      </c>
      <c r="K418" s="15">
        <f t="shared" si="189"/>
        <v>0.3975547535108821</v>
      </c>
      <c r="N418">
        <f t="shared" si="203"/>
        <v>0</v>
      </c>
      <c r="O418">
        <f t="shared" si="203"/>
        <v>1</v>
      </c>
      <c r="P418">
        <f t="shared" si="203"/>
        <v>1</v>
      </c>
    </row>
    <row r="419" spans="1:16" x14ac:dyDescent="0.3">
      <c r="A419" s="8">
        <v>119</v>
      </c>
      <c r="B419" s="5" t="s">
        <v>40</v>
      </c>
      <c r="C419" s="5">
        <v>0.40528751187436601</v>
      </c>
      <c r="D419" s="5">
        <f t="shared" si="188"/>
        <v>0.4953514034020029</v>
      </c>
      <c r="E419">
        <f t="shared" si="200"/>
        <v>238633.28699162672</v>
      </c>
      <c r="F419">
        <f t="shared" si="198"/>
        <v>14536252.670042489</v>
      </c>
      <c r="G419">
        <f t="shared" si="190"/>
        <v>639.59511748186947</v>
      </c>
      <c r="H419">
        <f t="shared" si="191"/>
        <v>6.3959511748186939</v>
      </c>
      <c r="I419" t="s">
        <v>33</v>
      </c>
      <c r="K419" s="15">
        <f t="shared" si="189"/>
        <v>0.46032655669681083</v>
      </c>
      <c r="N419">
        <f t="shared" si="203"/>
        <v>0</v>
      </c>
      <c r="O419">
        <f t="shared" si="203"/>
        <v>1</v>
      </c>
      <c r="P419">
        <f t="shared" si="203"/>
        <v>1</v>
      </c>
    </row>
    <row r="420" spans="1:16" x14ac:dyDescent="0.3">
      <c r="A420" s="8">
        <v>127</v>
      </c>
      <c r="B420" s="5" t="s">
        <v>40</v>
      </c>
      <c r="C420" s="5">
        <v>0.67547918645727667</v>
      </c>
      <c r="D420" s="5">
        <f t="shared" si="188"/>
        <v>0.54038334916582131</v>
      </c>
      <c r="E420">
        <f t="shared" si="200"/>
        <v>347102.9628969116</v>
      </c>
      <c r="F420">
        <f t="shared" si="198"/>
        <v>14883355.6329394</v>
      </c>
      <c r="G420">
        <f t="shared" si="190"/>
        <v>654.86764784933359</v>
      </c>
      <c r="H420">
        <f t="shared" si="191"/>
        <v>6.548676478493336</v>
      </c>
      <c r="I420" t="s">
        <v>33</v>
      </c>
      <c r="K420" s="15">
        <f t="shared" si="189"/>
        <v>0.50217442548742997</v>
      </c>
      <c r="N420">
        <f t="shared" si="203"/>
        <v>0</v>
      </c>
      <c r="O420">
        <f t="shared" si="203"/>
        <v>1</v>
      </c>
      <c r="P420">
        <f t="shared" si="203"/>
        <v>1</v>
      </c>
    </row>
    <row r="421" spans="1:16" x14ac:dyDescent="0.3">
      <c r="A421" s="8">
        <v>131</v>
      </c>
      <c r="B421" s="5" t="s">
        <v>40</v>
      </c>
      <c r="C421" s="5">
        <v>1.0357347525678242</v>
      </c>
      <c r="D421" s="5">
        <f>AVERAGE(C420:C421)</f>
        <v>0.85560696951255044</v>
      </c>
      <c r="E421">
        <f t="shared" si="200"/>
        <v>274789.84562672168</v>
      </c>
      <c r="F421">
        <f>E421+F420</f>
        <v>15158145.478566121</v>
      </c>
      <c r="G421">
        <f t="shared" si="190"/>
        <v>666.95840105690934</v>
      </c>
      <c r="H421">
        <f t="shared" si="191"/>
        <v>6.6695840105690944</v>
      </c>
      <c r="I421" t="s">
        <v>33</v>
      </c>
      <c r="J421">
        <f t="shared" ref="J421" si="204">H421</f>
        <v>6.6695840105690944</v>
      </c>
      <c r="K421" s="15">
        <f t="shared" si="189"/>
        <v>0.79510950702176408</v>
      </c>
      <c r="N421">
        <f t="shared" si="203"/>
        <v>0</v>
      </c>
      <c r="O421">
        <f t="shared" si="203"/>
        <v>1</v>
      </c>
      <c r="P421">
        <f t="shared" si="203"/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3A4CA-7AD5-4355-B532-893A2E21CC7B}">
  <dimension ref="A1:N481"/>
  <sheetViews>
    <sheetView tabSelected="1" workbookViewId="0">
      <selection activeCell="E4" sqref="E4"/>
    </sheetView>
  </sheetViews>
  <sheetFormatPr defaultRowHeight="14.4" x14ac:dyDescent="0.3"/>
  <cols>
    <col min="14" max="14" width="23.88671875" customWidth="1"/>
  </cols>
  <sheetData>
    <row r="1" spans="1:14" ht="15" thickBot="1" x14ac:dyDescent="0.35">
      <c r="A1" s="3" t="s">
        <v>2</v>
      </c>
      <c r="B1" s="1" t="s">
        <v>4</v>
      </c>
      <c r="C1" s="4" t="s">
        <v>8</v>
      </c>
      <c r="D1" s="15" t="s">
        <v>61</v>
      </c>
      <c r="E1" s="15" t="s">
        <v>49</v>
      </c>
      <c r="F1" s="6" t="s">
        <v>50</v>
      </c>
      <c r="G1" t="s">
        <v>51</v>
      </c>
      <c r="H1" t="s">
        <v>52</v>
      </c>
      <c r="I1" t="s">
        <v>53</v>
      </c>
      <c r="J1" t="s">
        <v>54</v>
      </c>
      <c r="K1" t="s">
        <v>9</v>
      </c>
      <c r="L1" t="s">
        <v>59</v>
      </c>
      <c r="M1" t="s">
        <v>60</v>
      </c>
      <c r="N1" t="s">
        <v>55</v>
      </c>
    </row>
    <row r="2" spans="1:14" x14ac:dyDescent="0.3">
      <c r="A2" s="8">
        <v>6</v>
      </c>
      <c r="B2" s="5" t="s">
        <v>48</v>
      </c>
      <c r="C2" s="5">
        <v>-3.7826834441607497E-2</v>
      </c>
      <c r="D2" s="5">
        <f>C2*10^(-6)*(3600*24*365)*44*10000/10^(6)</f>
        <v>-0.52487910241823488</v>
      </c>
      <c r="E2" s="16">
        <f>C2/CO2cumul!$M$2</f>
        <v>-3.5152209784120099E-2</v>
      </c>
      <c r="F2">
        <f>E2*(A2)*(24*3600)</f>
        <v>-18222.905552087861</v>
      </c>
      <c r="G2">
        <f>F2</f>
        <v>-18222.905552087861</v>
      </c>
      <c r="H2">
        <f>G2*44/10^(6)</f>
        <v>-0.8018078442918658</v>
      </c>
      <c r="I2">
        <f>H2*10000/1000/1000</f>
        <v>-8.018078442918658E-3</v>
      </c>
      <c r="J2" t="s">
        <v>25</v>
      </c>
      <c r="K2">
        <v>1</v>
      </c>
      <c r="L2">
        <v>0</v>
      </c>
      <c r="M2">
        <v>0</v>
      </c>
    </row>
    <row r="3" spans="1:14" x14ac:dyDescent="0.3">
      <c r="A3" s="8">
        <v>41</v>
      </c>
      <c r="B3" s="5" t="s">
        <v>48</v>
      </c>
      <c r="C3" s="5">
        <v>0.23290522349046897</v>
      </c>
      <c r="D3" s="5">
        <f>C3*10^(-6)*(3600*24*365)*44*10000/10^(6)</f>
        <v>3.2317556163179888</v>
      </c>
      <c r="E3" s="16">
        <f>AVERAGE(C2:C3)/CO2cumul!$M$2</f>
        <v>9.0642483800481094E-2</v>
      </c>
      <c r="F3">
        <f>E3*(A3-A2)*(24*3600)</f>
        <v>274102.8710126548</v>
      </c>
      <c r="G3">
        <f>F3+G2</f>
        <v>255879.96546056692</v>
      </c>
      <c r="H3">
        <f>G3*44/10^(6)</f>
        <v>11.258718480264944</v>
      </c>
      <c r="I3">
        <f>H3*10000/1000/1000</f>
        <v>0.11258718480264944</v>
      </c>
      <c r="J3" t="s">
        <v>25</v>
      </c>
      <c r="K3">
        <v>1</v>
      </c>
      <c r="L3">
        <v>0</v>
      </c>
      <c r="M3">
        <v>0</v>
      </c>
    </row>
    <row r="4" spans="1:14" x14ac:dyDescent="0.3">
      <c r="A4" s="8">
        <v>49</v>
      </c>
      <c r="B4" s="5" t="s">
        <v>48</v>
      </c>
      <c r="C4" s="5">
        <v>0.80463080690790811</v>
      </c>
      <c r="D4" s="5">
        <f t="shared" ref="D4:D67" si="0">C4*10^(-6)*(3600*24*365)*44*10000/10^(6)</f>
        <v>11.164928335725028</v>
      </c>
      <c r="E4" s="16">
        <f>AVERAGE(C3:C4)/CO2cumul!$M$2</f>
        <v>0.48208744846793289</v>
      </c>
      <c r="F4">
        <f>E4*(A4-A3)*(24*3600)</f>
        <v>333218.84438103519</v>
      </c>
      <c r="G4">
        <f t="shared" ref="G4:G23" si="1">F4+G3</f>
        <v>589098.80984160211</v>
      </c>
      <c r="H4">
        <f t="shared" ref="H4:H93" si="2">G4*44/10^(6)</f>
        <v>25.920347633030492</v>
      </c>
      <c r="I4">
        <f t="shared" ref="I4:I93" si="3">H4*10000/1000/1000</f>
        <v>0.25920347633030488</v>
      </c>
      <c r="J4" t="s">
        <v>25</v>
      </c>
      <c r="K4">
        <v>1</v>
      </c>
      <c r="L4">
        <v>0</v>
      </c>
      <c r="M4">
        <v>0</v>
      </c>
    </row>
    <row r="5" spans="1:14" x14ac:dyDescent="0.3">
      <c r="A5" s="8">
        <v>56</v>
      </c>
      <c r="B5" s="5" t="s">
        <v>48</v>
      </c>
      <c r="C5" s="5">
        <v>0.72051113222109509</v>
      </c>
      <c r="D5" s="5">
        <f t="shared" si="0"/>
        <v>9.9976971889187585</v>
      </c>
      <c r="E5" s="16">
        <f>AVERAGE(C4:C5)/CO2cumul!$M$2</f>
        <v>0.70865181010034495</v>
      </c>
      <c r="F5">
        <f t="shared" ref="F5:F15" si="4">E5*(A5-A4)*(24*3600)</f>
        <v>428592.61474868865</v>
      </c>
      <c r="G5">
        <f>F5+G4</f>
        <v>1017691.4245902908</v>
      </c>
      <c r="H5">
        <f t="shared" si="2"/>
        <v>44.778422681972792</v>
      </c>
      <c r="I5">
        <f t="shared" si="3"/>
        <v>0.4477842268197279</v>
      </c>
      <c r="J5" t="s">
        <v>25</v>
      </c>
      <c r="K5">
        <v>1</v>
      </c>
      <c r="L5">
        <v>0</v>
      </c>
      <c r="M5">
        <v>0</v>
      </c>
    </row>
    <row r="6" spans="1:14" x14ac:dyDescent="0.3">
      <c r="A6" s="8">
        <v>61</v>
      </c>
      <c r="B6" s="5" t="s">
        <v>48</v>
      </c>
      <c r="C6" s="5">
        <v>0.72051113222109509</v>
      </c>
      <c r="D6" s="5">
        <f t="shared" si="0"/>
        <v>9.9976971889187585</v>
      </c>
      <c r="E6" s="16">
        <f>AVERAGE(C5:C6)/CO2cumul!$M$2</f>
        <v>0.66956590064990662</v>
      </c>
      <c r="F6">
        <f t="shared" si="4"/>
        <v>289252.46908075968</v>
      </c>
      <c r="G6">
        <f t="shared" si="1"/>
        <v>1306943.8936710504</v>
      </c>
      <c r="H6">
        <f t="shared" si="2"/>
        <v>57.50553132152622</v>
      </c>
      <c r="I6">
        <f t="shared" si="3"/>
        <v>0.57505531321526226</v>
      </c>
      <c r="J6" t="s">
        <v>25</v>
      </c>
      <c r="K6">
        <v>1</v>
      </c>
      <c r="L6">
        <v>0</v>
      </c>
      <c r="M6">
        <v>0</v>
      </c>
    </row>
    <row r="7" spans="1:14" x14ac:dyDescent="0.3">
      <c r="A7" s="8">
        <v>69</v>
      </c>
      <c r="B7" s="5" t="s">
        <v>48</v>
      </c>
      <c r="C7" s="5">
        <v>0.45031945763818437</v>
      </c>
      <c r="D7" s="5">
        <f t="shared" si="0"/>
        <v>6.2485607430742247</v>
      </c>
      <c r="E7" s="16">
        <f>AVERAGE(C6:C7)/CO2cumul!$M$2</f>
        <v>0.54402229427804905</v>
      </c>
      <c r="F7">
        <f t="shared" si="4"/>
        <v>376028.20980498748</v>
      </c>
      <c r="G7">
        <f t="shared" si="1"/>
        <v>1682972.103476038</v>
      </c>
      <c r="H7">
        <f t="shared" si="2"/>
        <v>74.050772552945674</v>
      </c>
      <c r="I7">
        <f t="shared" si="3"/>
        <v>0.74050772552945676</v>
      </c>
      <c r="J7" t="s">
        <v>25</v>
      </c>
      <c r="K7">
        <v>1</v>
      </c>
      <c r="L7">
        <v>0</v>
      </c>
      <c r="M7">
        <v>0</v>
      </c>
    </row>
    <row r="8" spans="1:14" x14ac:dyDescent="0.3">
      <c r="A8" s="8">
        <v>75</v>
      </c>
      <c r="B8" s="5" t="s">
        <v>48</v>
      </c>
      <c r="C8" s="5">
        <v>0.40528751187436601</v>
      </c>
      <c r="D8" s="5">
        <f t="shared" si="0"/>
        <v>5.623704668766802</v>
      </c>
      <c r="E8" s="16">
        <f>AVERAGE(C7:C8)/CO2cumul!$M$2</f>
        <v>0.39755475351088199</v>
      </c>
      <c r="F8">
        <f t="shared" si="4"/>
        <v>206092.38422004119</v>
      </c>
      <c r="G8">
        <f t="shared" si="1"/>
        <v>1889064.4876960791</v>
      </c>
      <c r="H8">
        <f t="shared" si="2"/>
        <v>83.118837458627482</v>
      </c>
      <c r="I8">
        <f t="shared" si="3"/>
        <v>0.83118837458627493</v>
      </c>
      <c r="J8" t="s">
        <v>25</v>
      </c>
      <c r="K8">
        <v>1</v>
      </c>
      <c r="L8">
        <v>0</v>
      </c>
      <c r="M8">
        <v>0</v>
      </c>
    </row>
    <row r="9" spans="1:14" x14ac:dyDescent="0.3">
      <c r="A9" s="8">
        <v>82</v>
      </c>
      <c r="B9" s="5" t="s">
        <v>48</v>
      </c>
      <c r="C9" s="5">
        <v>0.18012778305527377</v>
      </c>
      <c r="D9" s="5">
        <f t="shared" si="0"/>
        <v>2.4994242972296896</v>
      </c>
      <c r="E9" s="16">
        <f>AVERAGE(C8:C9)/CO2cumul!$M$2</f>
        <v>0.27201114713902458</v>
      </c>
      <c r="F9">
        <f t="shared" si="4"/>
        <v>164512.34178968208</v>
      </c>
      <c r="G9">
        <f t="shared" si="1"/>
        <v>2053576.8294857612</v>
      </c>
      <c r="H9">
        <f t="shared" si="2"/>
        <v>90.357380497373498</v>
      </c>
      <c r="I9">
        <f t="shared" si="3"/>
        <v>0.90357380497373507</v>
      </c>
      <c r="J9" t="s">
        <v>25</v>
      </c>
      <c r="K9">
        <v>1</v>
      </c>
      <c r="L9">
        <v>0</v>
      </c>
      <c r="M9">
        <v>0</v>
      </c>
    </row>
    <row r="10" spans="1:14" x14ac:dyDescent="0.3">
      <c r="A10" s="8">
        <v>92</v>
      </c>
      <c r="B10" s="5" t="s">
        <v>48</v>
      </c>
      <c r="C10" s="5">
        <v>0.67547918645727667</v>
      </c>
      <c r="D10" s="5">
        <f t="shared" si="0"/>
        <v>9.3728411146113366</v>
      </c>
      <c r="E10" s="16">
        <f>AVERAGE(C9:C10)/CO2cumul!$M$2</f>
        <v>0.39755475351088204</v>
      </c>
      <c r="F10">
        <f t="shared" si="4"/>
        <v>343487.30703340209</v>
      </c>
      <c r="G10">
        <f t="shared" si="1"/>
        <v>2397064.1365191634</v>
      </c>
      <c r="H10">
        <f t="shared" si="2"/>
        <v>105.47082200684319</v>
      </c>
      <c r="I10">
        <f t="shared" si="3"/>
        <v>1.0547082200684319</v>
      </c>
      <c r="J10" t="s">
        <v>25</v>
      </c>
      <c r="K10">
        <v>1</v>
      </c>
      <c r="L10">
        <v>0</v>
      </c>
      <c r="M10">
        <v>0</v>
      </c>
    </row>
    <row r="11" spans="1:14" x14ac:dyDescent="0.3">
      <c r="A11" s="8">
        <v>95</v>
      </c>
      <c r="B11" s="5" t="s">
        <v>48</v>
      </c>
      <c r="C11" s="5">
        <v>0.49535140340200284</v>
      </c>
      <c r="D11" s="5">
        <f t="shared" si="0"/>
        <v>6.8734168173816474</v>
      </c>
      <c r="E11" s="16">
        <f>AVERAGE(C10:C11)/CO2cumul!$M$2</f>
        <v>0.54402229427804905</v>
      </c>
      <c r="F11">
        <f t="shared" si="4"/>
        <v>141010.57867687033</v>
      </c>
      <c r="G11">
        <f t="shared" si="1"/>
        <v>2538074.7151960339</v>
      </c>
      <c r="H11">
        <f t="shared" si="2"/>
        <v>111.67528746862548</v>
      </c>
      <c r="I11">
        <f t="shared" si="3"/>
        <v>1.1167528746862549</v>
      </c>
      <c r="J11" t="s">
        <v>25</v>
      </c>
      <c r="K11">
        <v>1</v>
      </c>
      <c r="L11">
        <v>0</v>
      </c>
      <c r="M11">
        <v>0</v>
      </c>
    </row>
    <row r="12" spans="1:14" x14ac:dyDescent="0.3">
      <c r="A12" s="8">
        <v>103</v>
      </c>
      <c r="B12" s="5" t="s">
        <v>48</v>
      </c>
      <c r="C12" s="5">
        <v>9.0063891527636886E-2</v>
      </c>
      <c r="D12" s="5">
        <f t="shared" si="0"/>
        <v>1.2497121486148448</v>
      </c>
      <c r="E12" s="16">
        <f>AVERAGE(C11:C12)/CO2cumul!$M$2</f>
        <v>0.27201114713902452</v>
      </c>
      <c r="F12">
        <f t="shared" si="4"/>
        <v>188014.10490249374</v>
      </c>
      <c r="G12">
        <f t="shared" si="1"/>
        <v>2726088.8200985277</v>
      </c>
      <c r="H12">
        <f t="shared" si="2"/>
        <v>119.94790808433522</v>
      </c>
      <c r="I12">
        <f t="shared" si="3"/>
        <v>1.1994790808433522</v>
      </c>
      <c r="J12" t="s">
        <v>25</v>
      </c>
      <c r="K12">
        <v>1</v>
      </c>
      <c r="L12">
        <v>0</v>
      </c>
      <c r="M12">
        <v>0</v>
      </c>
    </row>
    <row r="13" spans="1:14" x14ac:dyDescent="0.3">
      <c r="A13" s="8">
        <v>113</v>
      </c>
      <c r="B13" s="5" t="s">
        <v>48</v>
      </c>
      <c r="C13" s="5">
        <v>0.54038334916582142</v>
      </c>
      <c r="D13" s="5">
        <f t="shared" si="0"/>
        <v>7.4982728916890711</v>
      </c>
      <c r="E13" s="16">
        <f>AVERAGE(C12:C13)/CO2cumul!$M$2</f>
        <v>0.29293508153433417</v>
      </c>
      <c r="F13">
        <f t="shared" si="4"/>
        <v>253095.91044566472</v>
      </c>
      <c r="G13">
        <f t="shared" si="1"/>
        <v>2979184.7305441923</v>
      </c>
      <c r="H13">
        <f t="shared" si="2"/>
        <v>131.08412814394447</v>
      </c>
      <c r="I13">
        <f t="shared" si="3"/>
        <v>1.3108412814394448</v>
      </c>
      <c r="J13" t="s">
        <v>25</v>
      </c>
      <c r="K13">
        <v>1</v>
      </c>
      <c r="L13">
        <v>0</v>
      </c>
      <c r="M13">
        <v>0</v>
      </c>
    </row>
    <row r="14" spans="1:14" x14ac:dyDescent="0.3">
      <c r="A14" s="8">
        <v>119</v>
      </c>
      <c r="B14" s="5" t="s">
        <v>48</v>
      </c>
      <c r="C14" s="5">
        <v>0.49535140340200284</v>
      </c>
      <c r="D14" s="5">
        <f t="shared" si="0"/>
        <v>6.8734168173816474</v>
      </c>
      <c r="E14" s="16">
        <f>AVERAGE(C13:C14)/CO2cumul!$M$2</f>
        <v>0.48125049109212037</v>
      </c>
      <c r="F14">
        <f t="shared" si="4"/>
        <v>249480.25458215518</v>
      </c>
      <c r="G14">
        <f t="shared" si="1"/>
        <v>3228664.9851263473</v>
      </c>
      <c r="H14">
        <f t="shared" si="2"/>
        <v>142.06125934555928</v>
      </c>
      <c r="I14">
        <f t="shared" si="3"/>
        <v>1.4206125934555929</v>
      </c>
      <c r="J14" t="s">
        <v>25</v>
      </c>
      <c r="K14">
        <v>1</v>
      </c>
      <c r="L14">
        <v>0</v>
      </c>
      <c r="M14">
        <v>0</v>
      </c>
    </row>
    <row r="15" spans="1:14" x14ac:dyDescent="0.3">
      <c r="A15" s="8">
        <v>127</v>
      </c>
      <c r="B15" s="5" t="s">
        <v>48</v>
      </c>
      <c r="C15" s="5">
        <v>4.5031945763818443E-2</v>
      </c>
      <c r="D15" s="5">
        <f t="shared" si="0"/>
        <v>0.6248560743074224</v>
      </c>
      <c r="E15" s="16">
        <f>AVERAGE(C14:C15)/CO2cumul!$M$2</f>
        <v>0.25108721274371498</v>
      </c>
      <c r="F15">
        <f t="shared" si="4"/>
        <v>173551.4814484558</v>
      </c>
      <c r="G15">
        <f t="shared" si="1"/>
        <v>3402216.466574803</v>
      </c>
      <c r="H15">
        <f t="shared" si="2"/>
        <v>149.69752452929134</v>
      </c>
      <c r="I15">
        <f t="shared" si="3"/>
        <v>1.4969752452929133</v>
      </c>
      <c r="J15" t="s">
        <v>25</v>
      </c>
      <c r="K15">
        <v>1</v>
      </c>
      <c r="L15">
        <v>0</v>
      </c>
      <c r="M15">
        <v>0</v>
      </c>
    </row>
    <row r="16" spans="1:14" x14ac:dyDescent="0.3">
      <c r="A16" s="8">
        <v>131</v>
      </c>
      <c r="B16" s="5" t="s">
        <v>48</v>
      </c>
      <c r="C16" s="5">
        <v>0.72051113222109509</v>
      </c>
      <c r="D16" s="5">
        <f t="shared" si="0"/>
        <v>9.9976971889187585</v>
      </c>
      <c r="E16" s="16">
        <f>AVERAGE(C15:C16)/CO2cumul!$M$2</f>
        <v>0.35570688472026285</v>
      </c>
      <c r="F16">
        <f>E16*(A16-A15)*(24*3600)</f>
        <v>122932.29935932285</v>
      </c>
      <c r="G16">
        <f t="shared" si="1"/>
        <v>3525148.765934126</v>
      </c>
      <c r="H16">
        <f>G16*44/10^(6)</f>
        <v>155.10654570110154</v>
      </c>
      <c r="I16">
        <f t="shared" si="3"/>
        <v>1.5510654570110154</v>
      </c>
      <c r="J16" t="s">
        <v>25</v>
      </c>
      <c r="K16">
        <v>1</v>
      </c>
      <c r="L16">
        <v>0</v>
      </c>
      <c r="M16">
        <v>0</v>
      </c>
      <c r="N16">
        <f>I16</f>
        <v>1.5510654570110154</v>
      </c>
    </row>
    <row r="17" spans="1:13" x14ac:dyDescent="0.3">
      <c r="A17">
        <v>144</v>
      </c>
      <c r="B17" t="s">
        <v>48</v>
      </c>
      <c r="C17" s="5">
        <v>4.5031945763818436E-2</v>
      </c>
      <c r="D17" s="5">
        <f t="shared" si="0"/>
        <v>0.6248560743074224</v>
      </c>
      <c r="E17" s="16">
        <f>AVERAGE(C16:C17)/CO2cumul!$M$2</f>
        <v>0.35570688472026285</v>
      </c>
      <c r="F17">
        <f t="shared" ref="F17:F21" si="5">E17*(A17-A16)*(24*3600)</f>
        <v>399529.9729177992</v>
      </c>
      <c r="G17">
        <f t="shared" si="1"/>
        <v>3924678.7388519254</v>
      </c>
      <c r="H17">
        <f t="shared" ref="H17:H23" si="6">G17*44/10^(6)</f>
        <v>172.6858645094847</v>
      </c>
      <c r="I17">
        <f t="shared" si="3"/>
        <v>1.7268586450948471</v>
      </c>
      <c r="J17" t="s">
        <v>25</v>
      </c>
      <c r="K17">
        <v>1</v>
      </c>
      <c r="L17">
        <v>0</v>
      </c>
      <c r="M17">
        <v>0</v>
      </c>
    </row>
    <row r="18" spans="1:13" x14ac:dyDescent="0.3">
      <c r="A18">
        <v>145</v>
      </c>
      <c r="B18" t="s">
        <v>48</v>
      </c>
      <c r="C18" s="5">
        <v>-0.31522362034672907</v>
      </c>
      <c r="D18" s="5">
        <f t="shared" si="0"/>
        <v>-4.3739925201519565</v>
      </c>
      <c r="E18" s="16">
        <f>AVERAGE(C17:C18)/CO2cumul!$M$2</f>
        <v>-0.12554360637185749</v>
      </c>
      <c r="F18">
        <f t="shared" si="5"/>
        <v>-10846.967590528488</v>
      </c>
      <c r="G18">
        <f>F18+G17</f>
        <v>3913831.7712613968</v>
      </c>
      <c r="H18">
        <f t="shared" si="6"/>
        <v>172.20859793550144</v>
      </c>
      <c r="I18">
        <f t="shared" si="3"/>
        <v>1.7220859793550143</v>
      </c>
      <c r="J18" t="s">
        <v>25</v>
      </c>
      <c r="K18">
        <v>1</v>
      </c>
      <c r="L18">
        <v>0</v>
      </c>
      <c r="M18">
        <v>0</v>
      </c>
    </row>
    <row r="19" spans="1:13" x14ac:dyDescent="0.3">
      <c r="A19">
        <v>285</v>
      </c>
      <c r="B19" t="s">
        <v>48</v>
      </c>
      <c r="C19" s="5">
        <v>0.15010648587939476</v>
      </c>
      <c r="D19" s="5">
        <f t="shared" si="0"/>
        <v>2.0828535810247413</v>
      </c>
      <c r="E19" s="16">
        <f>AVERAGE(C18:C19)/CO2cumul!$M$2</f>
        <v>-7.6721092782801814E-2</v>
      </c>
      <c r="F19">
        <f t="shared" si="5"/>
        <v>-928018.33830077073</v>
      </c>
      <c r="G19">
        <f t="shared" si="1"/>
        <v>2985813.4329606262</v>
      </c>
      <c r="H19">
        <f>G19*44/10^(6)</f>
        <v>131.37579105026754</v>
      </c>
      <c r="I19">
        <f t="shared" si="3"/>
        <v>1.3137579105026755</v>
      </c>
      <c r="J19" t="s">
        <v>25</v>
      </c>
      <c r="K19">
        <v>1</v>
      </c>
      <c r="L19">
        <v>0</v>
      </c>
      <c r="M19">
        <v>0</v>
      </c>
    </row>
    <row r="20" spans="1:13" x14ac:dyDescent="0.3">
      <c r="A20">
        <v>316</v>
      </c>
      <c r="B20" t="s">
        <v>48</v>
      </c>
      <c r="C20" s="5">
        <v>-0.31522362034672907</v>
      </c>
      <c r="D20" s="5">
        <f t="shared" si="0"/>
        <v>-4.3739925201519565</v>
      </c>
      <c r="E20" s="16">
        <f>AVERAGE(C19:C20)/CO2cumul!$M$2</f>
        <v>-7.6721092782801814E-2</v>
      </c>
      <c r="F20">
        <f t="shared" si="5"/>
        <v>-205489.77490945638</v>
      </c>
      <c r="G20">
        <f t="shared" si="1"/>
        <v>2780323.6580511699</v>
      </c>
      <c r="H20">
        <f>G20*44/10^(6)</f>
        <v>122.33424095425148</v>
      </c>
      <c r="I20">
        <f t="shared" si="3"/>
        <v>1.2233424095425149</v>
      </c>
      <c r="J20" t="s">
        <v>25</v>
      </c>
      <c r="K20">
        <v>1</v>
      </c>
      <c r="L20">
        <v>0</v>
      </c>
      <c r="M20">
        <v>0</v>
      </c>
    </row>
    <row r="21" spans="1:13" x14ac:dyDescent="0.3">
      <c r="A21">
        <v>445</v>
      </c>
      <c r="B21" t="s">
        <v>48</v>
      </c>
      <c r="C21" s="5">
        <v>0.12608944813869163</v>
      </c>
      <c r="D21" s="5">
        <f t="shared" si="0"/>
        <v>1.749597008060783</v>
      </c>
      <c r="E21" s="16">
        <f>AVERAGE(C20:C21)/CO2cumul!$M$2</f>
        <v>-8.788052446030023E-2</v>
      </c>
      <c r="F21">
        <f t="shared" si="5"/>
        <v>-979481.17342472216</v>
      </c>
      <c r="G21">
        <f t="shared" si="1"/>
        <v>1800842.4846264478</v>
      </c>
      <c r="H21">
        <f>G21*44/10^(6)</f>
        <v>79.237069323563702</v>
      </c>
      <c r="I21">
        <f t="shared" si="3"/>
        <v>0.79237069323563702</v>
      </c>
      <c r="J21" t="s">
        <v>25</v>
      </c>
      <c r="K21">
        <v>1</v>
      </c>
      <c r="L21">
        <v>0</v>
      </c>
      <c r="M21">
        <v>0</v>
      </c>
    </row>
    <row r="22" spans="1:13" x14ac:dyDescent="0.3">
      <c r="A22">
        <v>452</v>
      </c>
      <c r="B22" t="s">
        <v>48</v>
      </c>
      <c r="C22" s="5">
        <v>-1.8012778305527374E-2</v>
      </c>
      <c r="D22" s="5">
        <f t="shared" si="0"/>
        <v>-0.24994242972296896</v>
      </c>
      <c r="E22" s="16">
        <f>AVERAGE(C21:C22)/CO2cumul!$M$2</f>
        <v>5.0217442548742997E-2</v>
      </c>
      <c r="F22">
        <f>E22*(A22-A21)*(24*3600)</f>
        <v>30371.509253479766</v>
      </c>
      <c r="G22">
        <f t="shared" si="1"/>
        <v>1831213.9938799276</v>
      </c>
      <c r="H22">
        <f t="shared" si="6"/>
        <v>80.573415730716803</v>
      </c>
      <c r="I22">
        <f t="shared" si="3"/>
        <v>0.80573415730716791</v>
      </c>
      <c r="J22" t="s">
        <v>25</v>
      </c>
      <c r="K22">
        <v>1</v>
      </c>
      <c r="L22">
        <v>0</v>
      </c>
      <c r="M22">
        <v>0</v>
      </c>
    </row>
    <row r="23" spans="1:13" x14ac:dyDescent="0.3">
      <c r="A23" s="17">
        <v>490</v>
      </c>
      <c r="B23" t="s">
        <v>48</v>
      </c>
      <c r="C23">
        <v>0.46833223594371198</v>
      </c>
      <c r="D23" s="5">
        <f t="shared" si="0"/>
        <v>6.4985031727971965</v>
      </c>
      <c r="E23" s="16">
        <f>AVERAGE(C22:C23)/CO2cumul!$M$2</f>
        <v>0.2092393439530959</v>
      </c>
      <c r="F23">
        <f>E23*(A23-A22)*(24*3600)</f>
        <v>686974.61406680453</v>
      </c>
      <c r="G23">
        <f t="shared" si="1"/>
        <v>2518188.6079467321</v>
      </c>
      <c r="H23">
        <f t="shared" si="6"/>
        <v>110.80029874965622</v>
      </c>
      <c r="I23">
        <f>H23*10000/1000/1000</f>
        <v>1.1080029874965625</v>
      </c>
      <c r="J23" t="s">
        <v>25</v>
      </c>
      <c r="K23">
        <v>1</v>
      </c>
      <c r="L23">
        <v>0</v>
      </c>
      <c r="M23">
        <v>0</v>
      </c>
    </row>
    <row r="24" spans="1:13" x14ac:dyDescent="0.3">
      <c r="A24" s="8">
        <v>6</v>
      </c>
      <c r="B24" s="9" t="s">
        <v>27</v>
      </c>
      <c r="C24" s="5">
        <v>0.13509583729145536</v>
      </c>
      <c r="D24" s="5">
        <f t="shared" si="0"/>
        <v>1.8745682229222678</v>
      </c>
      <c r="E24" s="16">
        <f>AVERAGE(C23:C24)/CO2cumul!$M$2</f>
        <v>0.28038072089714849</v>
      </c>
      <c r="F24">
        <f>E24*(A24)*(24*3600)</f>
        <v>145349.36571308179</v>
      </c>
      <c r="G24">
        <f>F24</f>
        <v>145349.36571308179</v>
      </c>
      <c r="H24">
        <f t="shared" si="2"/>
        <v>6.3953720913755987</v>
      </c>
      <c r="I24">
        <f t="shared" si="3"/>
        <v>6.3953720913755993E-2</v>
      </c>
      <c r="J24" t="s">
        <v>25</v>
      </c>
      <c r="K24">
        <v>1</v>
      </c>
      <c r="L24">
        <v>0</v>
      </c>
      <c r="M24">
        <v>0</v>
      </c>
    </row>
    <row r="25" spans="1:13" x14ac:dyDescent="0.3">
      <c r="A25" s="8">
        <v>41</v>
      </c>
      <c r="B25" s="5" t="s">
        <v>27</v>
      </c>
      <c r="C25" s="5">
        <v>0.35016841025945222</v>
      </c>
      <c r="D25" s="5">
        <f t="shared" si="0"/>
        <v>4.858880833814518</v>
      </c>
      <c r="E25" s="16">
        <f>AVERAGE(C24:C25)/CO2cumul!$M$2</f>
        <v>0.22547631704385607</v>
      </c>
      <c r="F25">
        <f>E25*(A25-A24)*(24*3600)</f>
        <v>681840.38274062076</v>
      </c>
      <c r="G25">
        <f t="shared" ref="G25:G45" si="7">F25+G24</f>
        <v>827189.74845370254</v>
      </c>
      <c r="H25">
        <f t="shared" si="2"/>
        <v>36.396348931962912</v>
      </c>
      <c r="I25">
        <f t="shared" si="3"/>
        <v>0.36396348931962913</v>
      </c>
      <c r="J25" t="s">
        <v>25</v>
      </c>
      <c r="K25">
        <v>1</v>
      </c>
      <c r="L25">
        <v>0</v>
      </c>
      <c r="M25">
        <v>0</v>
      </c>
    </row>
    <row r="26" spans="1:13" x14ac:dyDescent="0.3">
      <c r="A26" s="8">
        <v>49</v>
      </c>
      <c r="B26" s="5" t="s">
        <v>27</v>
      </c>
      <c r="C26" s="5">
        <v>1.3012431047912978</v>
      </c>
      <c r="D26" s="5">
        <f t="shared" si="0"/>
        <v>18.055841123187278</v>
      </c>
      <c r="E26" s="16">
        <f>AVERAGE(C25:C26)/CO2cumul!$M$2</f>
        <v>0.76732252214479302</v>
      </c>
      <c r="F26">
        <f t="shared" ref="F26:F115" si="8">E26*(A26-A25)*(24*3600)</f>
        <v>530373.32730648096</v>
      </c>
      <c r="G26">
        <f t="shared" si="7"/>
        <v>1357563.0757601834</v>
      </c>
      <c r="H26">
        <f t="shared" si="2"/>
        <v>59.732775333448068</v>
      </c>
      <c r="I26">
        <f t="shared" si="3"/>
        <v>0.59732775333448074</v>
      </c>
      <c r="J26" t="s">
        <v>25</v>
      </c>
      <c r="K26">
        <v>1</v>
      </c>
      <c r="L26">
        <v>0</v>
      </c>
      <c r="M26">
        <v>0</v>
      </c>
    </row>
    <row r="27" spans="1:13" x14ac:dyDescent="0.3">
      <c r="A27" s="8">
        <v>56</v>
      </c>
      <c r="B27" s="5" t="s">
        <v>27</v>
      </c>
      <c r="C27" s="5">
        <v>1.7112139390251009</v>
      </c>
      <c r="D27" s="5">
        <f t="shared" si="0"/>
        <v>23.744530823682059</v>
      </c>
      <c r="E27" s="16">
        <f>AVERAGE(C26:C27)/CO2cumul!$M$2</f>
        <v>1.3997275153086299</v>
      </c>
      <c r="F27">
        <f t="shared" si="8"/>
        <v>846555.20125865936</v>
      </c>
      <c r="G27">
        <f t="shared" si="7"/>
        <v>2204118.2770188428</v>
      </c>
      <c r="H27">
        <f t="shared" si="2"/>
        <v>96.981204188829082</v>
      </c>
      <c r="I27">
        <f t="shared" si="3"/>
        <v>0.96981204188829073</v>
      </c>
      <c r="J27" t="s">
        <v>25</v>
      </c>
      <c r="K27">
        <v>1</v>
      </c>
      <c r="L27">
        <v>0</v>
      </c>
      <c r="M27">
        <v>0</v>
      </c>
    </row>
    <row r="28" spans="1:13" x14ac:dyDescent="0.3">
      <c r="A28" s="8">
        <v>61</v>
      </c>
      <c r="B28" s="5" t="s">
        <v>27</v>
      </c>
      <c r="C28" s="5">
        <v>1.7112139390251009</v>
      </c>
      <c r="D28" s="5">
        <f t="shared" si="0"/>
        <v>23.744530823682059</v>
      </c>
      <c r="E28" s="16">
        <f>AVERAGE(C27:C28)/CO2cumul!$M$2</f>
        <v>1.5902190140435282</v>
      </c>
      <c r="F28">
        <f t="shared" si="8"/>
        <v>686974.61406680418</v>
      </c>
      <c r="G28">
        <f t="shared" si="7"/>
        <v>2891092.891085647</v>
      </c>
      <c r="H28">
        <f t="shared" si="2"/>
        <v>127.20808720776847</v>
      </c>
      <c r="I28">
        <f t="shared" si="3"/>
        <v>1.2720808720776846</v>
      </c>
      <c r="J28" t="s">
        <v>25</v>
      </c>
      <c r="K28">
        <v>1</v>
      </c>
      <c r="L28">
        <v>0</v>
      </c>
      <c r="M28">
        <v>0</v>
      </c>
    </row>
    <row r="29" spans="1:13" x14ac:dyDescent="0.3">
      <c r="A29" s="8">
        <v>69</v>
      </c>
      <c r="B29" s="5" t="s">
        <v>27</v>
      </c>
      <c r="C29" s="5">
        <v>0.54038334916582142</v>
      </c>
      <c r="D29" s="5">
        <f t="shared" si="0"/>
        <v>7.4982728916890711</v>
      </c>
      <c r="E29" s="16">
        <f>AVERAGE(C28:C29)/CO2cumul!$M$2</f>
        <v>1.0461967197654791</v>
      </c>
      <c r="F29">
        <f t="shared" si="8"/>
        <v>723131.1727018992</v>
      </c>
      <c r="G29">
        <f t="shared" si="7"/>
        <v>3614224.063787546</v>
      </c>
      <c r="H29">
        <f t="shared" si="2"/>
        <v>159.025858806652</v>
      </c>
      <c r="I29">
        <f t="shared" si="3"/>
        <v>1.5902585880665199</v>
      </c>
      <c r="J29" t="s">
        <v>25</v>
      </c>
      <c r="K29">
        <v>1</v>
      </c>
      <c r="L29">
        <v>0</v>
      </c>
      <c r="M29">
        <v>0</v>
      </c>
    </row>
    <row r="30" spans="1:13" x14ac:dyDescent="0.3">
      <c r="A30" s="8">
        <v>75</v>
      </c>
      <c r="B30" s="5" t="s">
        <v>27</v>
      </c>
      <c r="C30" s="5">
        <v>0.72051113222109509</v>
      </c>
      <c r="D30" s="5">
        <f t="shared" si="0"/>
        <v>9.9976971889187585</v>
      </c>
      <c r="E30" s="16">
        <f>AVERAGE(C29:C30)/CO2cumul!$M$2</f>
        <v>0.58587016306866835</v>
      </c>
      <c r="F30">
        <f t="shared" si="8"/>
        <v>303715.09253479767</v>
      </c>
      <c r="G30">
        <f t="shared" si="7"/>
        <v>3917939.1563223437</v>
      </c>
      <c r="H30">
        <f t="shared" si="2"/>
        <v>172.38932287818312</v>
      </c>
      <c r="I30">
        <f t="shared" si="3"/>
        <v>1.7238932287818312</v>
      </c>
      <c r="J30" t="s">
        <v>25</v>
      </c>
      <c r="K30">
        <v>1</v>
      </c>
      <c r="L30">
        <v>0</v>
      </c>
      <c r="M30">
        <v>0</v>
      </c>
    </row>
    <row r="31" spans="1:13" x14ac:dyDescent="0.3">
      <c r="A31" s="8">
        <v>82</v>
      </c>
      <c r="B31" s="5" t="s">
        <v>27</v>
      </c>
      <c r="C31" s="5">
        <v>0.67547918645727667</v>
      </c>
      <c r="D31" s="5">
        <f t="shared" si="0"/>
        <v>9.3728411146113366</v>
      </c>
      <c r="E31" s="16">
        <f>AVERAGE(C30:C31)/CO2cumul!$M$2</f>
        <v>0.64864196625459702</v>
      </c>
      <c r="F31">
        <f t="shared" si="8"/>
        <v>392298.66119078029</v>
      </c>
      <c r="G31">
        <f t="shared" si="7"/>
        <v>4310237.8175131241</v>
      </c>
      <c r="H31">
        <f t="shared" si="2"/>
        <v>189.65046397057745</v>
      </c>
      <c r="I31">
        <f t="shared" si="3"/>
        <v>1.8965046397057745</v>
      </c>
      <c r="J31" t="s">
        <v>25</v>
      </c>
      <c r="K31">
        <v>1</v>
      </c>
      <c r="L31">
        <v>0</v>
      </c>
      <c r="M31">
        <v>0</v>
      </c>
    </row>
    <row r="32" spans="1:13" x14ac:dyDescent="0.3">
      <c r="A32" s="8">
        <v>92</v>
      </c>
      <c r="B32" s="5" t="s">
        <v>27</v>
      </c>
      <c r="C32" s="5">
        <v>1.1708305898592797</v>
      </c>
      <c r="D32" s="5">
        <f t="shared" si="0"/>
        <v>16.246257931992986</v>
      </c>
      <c r="E32" s="16">
        <f>AVERAGE(C31:C32)/CO2cumul!$M$2</f>
        <v>0.85788131020769298</v>
      </c>
      <c r="F32">
        <f t="shared" si="8"/>
        <v>741209.45201944676</v>
      </c>
      <c r="G32">
        <f t="shared" si="7"/>
        <v>5051447.2695325706</v>
      </c>
      <c r="H32">
        <f t="shared" si="2"/>
        <v>222.26367985943313</v>
      </c>
      <c r="I32">
        <f t="shared" si="3"/>
        <v>2.2226367985943316</v>
      </c>
      <c r="J32" t="s">
        <v>25</v>
      </c>
      <c r="K32">
        <v>1</v>
      </c>
      <c r="L32">
        <v>0</v>
      </c>
      <c r="M32">
        <v>0</v>
      </c>
    </row>
    <row r="33" spans="1:14" x14ac:dyDescent="0.3">
      <c r="A33" s="8">
        <v>95</v>
      </c>
      <c r="B33" s="5" t="s">
        <v>27</v>
      </c>
      <c r="C33" s="5">
        <v>1.2158625356230981</v>
      </c>
      <c r="D33" s="5">
        <f t="shared" si="0"/>
        <v>16.871114006300409</v>
      </c>
      <c r="E33" s="16">
        <f>AVERAGE(C32:C33)/CO2cumul!$M$2</f>
        <v>1.1089685229514079</v>
      </c>
      <c r="F33">
        <f t="shared" si="8"/>
        <v>287444.64114900492</v>
      </c>
      <c r="G33">
        <f t="shared" si="7"/>
        <v>5338891.9106815755</v>
      </c>
      <c r="H33">
        <f t="shared" si="2"/>
        <v>234.91124406998932</v>
      </c>
      <c r="I33">
        <f t="shared" si="3"/>
        <v>2.3491124406998929</v>
      </c>
      <c r="J33" t="s">
        <v>25</v>
      </c>
      <c r="K33">
        <v>1</v>
      </c>
      <c r="L33">
        <v>0</v>
      </c>
      <c r="M33">
        <v>0</v>
      </c>
    </row>
    <row r="34" spans="1:14" x14ac:dyDescent="0.3">
      <c r="A34" s="8">
        <v>103</v>
      </c>
      <c r="B34" s="5" t="s">
        <v>27</v>
      </c>
      <c r="C34" s="5">
        <v>0.36025556611054754</v>
      </c>
      <c r="D34" s="5">
        <f t="shared" si="0"/>
        <v>4.9988485944593792</v>
      </c>
      <c r="E34" s="16">
        <f>AVERAGE(C33:C34)/CO2cumul!$M$2</f>
        <v>0.73233770383583541</v>
      </c>
      <c r="F34">
        <f t="shared" si="8"/>
        <v>506191.82089132944</v>
      </c>
      <c r="G34">
        <f t="shared" si="7"/>
        <v>5845083.7315729046</v>
      </c>
      <c r="H34">
        <f t="shared" si="2"/>
        <v>257.18368418920778</v>
      </c>
      <c r="I34">
        <f t="shared" si="3"/>
        <v>2.5718368418920776</v>
      </c>
      <c r="J34" t="s">
        <v>25</v>
      </c>
      <c r="K34">
        <v>1</v>
      </c>
      <c r="L34">
        <v>0</v>
      </c>
      <c r="M34">
        <v>0</v>
      </c>
    </row>
    <row r="35" spans="1:14" x14ac:dyDescent="0.3">
      <c r="A35" s="8">
        <v>113</v>
      </c>
      <c r="B35" s="5" t="s">
        <v>27</v>
      </c>
      <c r="C35" s="5">
        <v>0.81057502374873203</v>
      </c>
      <c r="D35" s="5">
        <f t="shared" si="0"/>
        <v>11.247409337533604</v>
      </c>
      <c r="E35" s="16">
        <f>AVERAGE(C34:C35)/CO2cumul!$M$2</f>
        <v>0.54402229427804916</v>
      </c>
      <c r="F35">
        <f>E35*(A35-A34)*(24*3600)</f>
        <v>470035.26225623448</v>
      </c>
      <c r="G35">
        <f t="shared" si="7"/>
        <v>6315118.9938291395</v>
      </c>
      <c r="H35">
        <f t="shared" si="2"/>
        <v>277.86523572848211</v>
      </c>
      <c r="I35">
        <f t="shared" si="3"/>
        <v>2.778652357284821</v>
      </c>
      <c r="J35" t="s">
        <v>25</v>
      </c>
      <c r="K35">
        <v>1</v>
      </c>
      <c r="L35">
        <v>0</v>
      </c>
      <c r="M35">
        <v>0</v>
      </c>
    </row>
    <row r="36" spans="1:14" x14ac:dyDescent="0.3">
      <c r="A36" s="8">
        <v>119</v>
      </c>
      <c r="B36" s="5" t="s">
        <v>27</v>
      </c>
      <c r="C36" s="5">
        <v>1.1257986440954613</v>
      </c>
      <c r="D36" s="5">
        <f t="shared" si="0"/>
        <v>15.621401857685564</v>
      </c>
      <c r="E36" s="16">
        <f>AVERAGE(C35:C36)/CO2cumul!$M$2</f>
        <v>0.89972917899831217</v>
      </c>
      <c r="F36">
        <f t="shared" ref="F36:F45" si="9">E36*(A36-A35)*(24*3600)</f>
        <v>466419.60639272508</v>
      </c>
      <c r="G36">
        <f t="shared" si="7"/>
        <v>6781538.6002218649</v>
      </c>
      <c r="H36">
        <f t="shared" si="2"/>
        <v>298.38769840976204</v>
      </c>
      <c r="I36">
        <f t="shared" si="3"/>
        <v>2.9838769840976207</v>
      </c>
      <c r="J36" t="s">
        <v>25</v>
      </c>
      <c r="K36">
        <v>1</v>
      </c>
      <c r="L36">
        <v>0</v>
      </c>
      <c r="M36">
        <v>0</v>
      </c>
    </row>
    <row r="37" spans="1:14" x14ac:dyDescent="0.3">
      <c r="A37" s="8">
        <v>127</v>
      </c>
      <c r="B37" s="5" t="s">
        <v>27</v>
      </c>
      <c r="C37" s="5">
        <v>0.67547918645727667</v>
      </c>
      <c r="D37" s="5">
        <f t="shared" si="0"/>
        <v>9.3728411146113366</v>
      </c>
      <c r="E37" s="16">
        <f>AVERAGE(C36:C37)/CO2cumul!$M$2</f>
        <v>0.83695737581238339</v>
      </c>
      <c r="F37">
        <f t="shared" si="9"/>
        <v>578504.93816151936</v>
      </c>
      <c r="G37">
        <f t="shared" si="7"/>
        <v>7360043.5383833842</v>
      </c>
      <c r="H37">
        <f t="shared" si="2"/>
        <v>323.84191568886888</v>
      </c>
      <c r="I37">
        <f t="shared" si="3"/>
        <v>3.2384191568886891</v>
      </c>
      <c r="J37" t="s">
        <v>25</v>
      </c>
      <c r="K37">
        <v>1</v>
      </c>
      <c r="L37">
        <v>0</v>
      </c>
      <c r="M37">
        <v>0</v>
      </c>
    </row>
    <row r="38" spans="1:14" x14ac:dyDescent="0.3">
      <c r="A38" s="8">
        <v>131</v>
      </c>
      <c r="B38" s="5" t="s">
        <v>27</v>
      </c>
      <c r="C38" s="5">
        <v>1.5310861559698268</v>
      </c>
      <c r="D38" s="5">
        <f t="shared" si="0"/>
        <v>21.245106526452357</v>
      </c>
      <c r="E38" s="16">
        <f>AVERAGE(C37:C38)/CO2cumul!$M$2</f>
        <v>1.0252727853701693</v>
      </c>
      <c r="F38">
        <f t="shared" si="9"/>
        <v>354334.27462393051</v>
      </c>
      <c r="G38">
        <f t="shared" si="7"/>
        <v>7714377.8130073147</v>
      </c>
      <c r="H38">
        <f t="shared" si="2"/>
        <v>339.43262377232185</v>
      </c>
      <c r="I38">
        <f t="shared" si="3"/>
        <v>3.394326237723218</v>
      </c>
      <c r="J38" t="s">
        <v>25</v>
      </c>
      <c r="K38">
        <v>1</v>
      </c>
      <c r="L38">
        <v>0</v>
      </c>
      <c r="M38">
        <v>0</v>
      </c>
      <c r="N38">
        <f>I38</f>
        <v>3.394326237723218</v>
      </c>
    </row>
    <row r="39" spans="1:14" x14ac:dyDescent="0.3">
      <c r="A39" s="5">
        <v>144</v>
      </c>
      <c r="B39" s="5" t="s">
        <v>27</v>
      </c>
      <c r="C39" s="5">
        <v>-2.2515972881909218E-2</v>
      </c>
      <c r="D39" s="5">
        <f t="shared" si="0"/>
        <v>-0.3124280371537112</v>
      </c>
      <c r="E39" s="16">
        <f>AVERAGE(C38:C39)/CO2cumul!$M$2</f>
        <v>0.70095180224287079</v>
      </c>
      <c r="F39">
        <f t="shared" si="9"/>
        <v>787309.06427919259</v>
      </c>
      <c r="G39">
        <f t="shared" si="7"/>
        <v>8501686.8772865068</v>
      </c>
      <c r="H39">
        <f t="shared" si="2"/>
        <v>374.07422260060633</v>
      </c>
      <c r="I39">
        <f t="shared" si="3"/>
        <v>3.7407422260060632</v>
      </c>
      <c r="J39" t="s">
        <v>25</v>
      </c>
      <c r="K39">
        <v>1</v>
      </c>
      <c r="L39">
        <v>0</v>
      </c>
      <c r="M39">
        <v>0</v>
      </c>
      <c r="N39" s="5"/>
    </row>
    <row r="40" spans="1:14" x14ac:dyDescent="0.3">
      <c r="A40" s="5">
        <v>145</v>
      </c>
      <c r="B40" s="5" t="s">
        <v>27</v>
      </c>
      <c r="C40" s="5">
        <v>-0.2701916745829106</v>
      </c>
      <c r="D40" s="5">
        <f t="shared" si="0"/>
        <v>-3.7491364458445342</v>
      </c>
      <c r="E40" s="16">
        <f>AVERAGE(C39:C40)/CO2cumul!$M$2</f>
        <v>-0.13600557356951226</v>
      </c>
      <c r="F40">
        <f t="shared" si="9"/>
        <v>-11750.881556405859</v>
      </c>
      <c r="G40">
        <f t="shared" si="7"/>
        <v>8489935.9957301002</v>
      </c>
      <c r="H40">
        <f t="shared" si="2"/>
        <v>373.55718381212444</v>
      </c>
      <c r="I40">
        <f t="shared" si="3"/>
        <v>3.7355718381212442</v>
      </c>
      <c r="J40" t="s">
        <v>25</v>
      </c>
      <c r="K40">
        <v>1</v>
      </c>
      <c r="L40">
        <v>0</v>
      </c>
      <c r="M40">
        <v>0</v>
      </c>
      <c r="N40" s="5"/>
    </row>
    <row r="41" spans="1:14" x14ac:dyDescent="0.3">
      <c r="A41" s="5">
        <v>285</v>
      </c>
      <c r="B41" s="5" t="s">
        <v>27</v>
      </c>
      <c r="C41" s="5">
        <v>0.21014908023115267</v>
      </c>
      <c r="D41" s="5">
        <f t="shared" si="0"/>
        <v>2.9159950134346375</v>
      </c>
      <c r="E41" s="16">
        <f>AVERAGE(C40:C41)/CO2cumul!$M$2</f>
        <v>-2.7898579193746113E-2</v>
      </c>
      <c r="F41">
        <f t="shared" si="9"/>
        <v>-337461.21392755298</v>
      </c>
      <c r="G41">
        <f t="shared" si="7"/>
        <v>8152474.7818025472</v>
      </c>
      <c r="H41">
        <f t="shared" si="2"/>
        <v>358.70889039931205</v>
      </c>
      <c r="I41">
        <f t="shared" si="3"/>
        <v>3.5870889039931204</v>
      </c>
      <c r="J41" t="s">
        <v>25</v>
      </c>
      <c r="K41">
        <v>1</v>
      </c>
      <c r="L41">
        <v>0</v>
      </c>
      <c r="M41">
        <v>0</v>
      </c>
      <c r="N41" s="5"/>
    </row>
    <row r="42" spans="1:14" x14ac:dyDescent="0.3">
      <c r="A42" s="5">
        <v>316</v>
      </c>
      <c r="B42" s="5" t="s">
        <v>27</v>
      </c>
      <c r="C42" s="5">
        <v>-0.76554307798491328</v>
      </c>
      <c r="D42" s="5">
        <f t="shared" si="0"/>
        <v>-10.622553263226177</v>
      </c>
      <c r="E42" s="16">
        <f>AVERAGE(C41:C42)/CO2cumul!$M$2</f>
        <v>-0.25806185754215144</v>
      </c>
      <c r="F42">
        <f t="shared" si="9"/>
        <v>-691192.87924089842</v>
      </c>
      <c r="G42">
        <f t="shared" si="7"/>
        <v>7461281.9025616487</v>
      </c>
      <c r="H42">
        <f t="shared" si="2"/>
        <v>328.2964037127125</v>
      </c>
      <c r="I42">
        <f t="shared" si="3"/>
        <v>3.2829640371271251</v>
      </c>
      <c r="J42" t="s">
        <v>25</v>
      </c>
      <c r="K42">
        <v>1</v>
      </c>
      <c r="L42">
        <v>0</v>
      </c>
      <c r="M42">
        <v>0</v>
      </c>
      <c r="N42" s="5"/>
    </row>
    <row r="43" spans="1:14" x14ac:dyDescent="0.3">
      <c r="A43" s="5">
        <v>445</v>
      </c>
      <c r="B43" s="5" t="s">
        <v>27</v>
      </c>
      <c r="C43" s="5">
        <v>0.18012778305527374</v>
      </c>
      <c r="D43" s="5">
        <f t="shared" si="0"/>
        <v>2.4994242972296896</v>
      </c>
      <c r="E43" s="16">
        <f>AVERAGE(C42:C43)/CO2cumul!$M$2</f>
        <v>-0.27201114713902447</v>
      </c>
      <c r="F43">
        <f t="shared" si="9"/>
        <v>-3031727.4415527112</v>
      </c>
      <c r="G43">
        <f t="shared" si="7"/>
        <v>4429554.461008938</v>
      </c>
      <c r="H43">
        <f t="shared" si="2"/>
        <v>194.90039628439328</v>
      </c>
      <c r="I43">
        <f t="shared" si="3"/>
        <v>1.9490039628439328</v>
      </c>
      <c r="J43" t="s">
        <v>25</v>
      </c>
      <c r="K43">
        <v>1</v>
      </c>
      <c r="L43">
        <v>0</v>
      </c>
      <c r="M43">
        <v>0</v>
      </c>
      <c r="N43" s="5"/>
    </row>
    <row r="44" spans="1:14" x14ac:dyDescent="0.3">
      <c r="A44" s="5">
        <v>452</v>
      </c>
      <c r="B44" s="5" t="s">
        <v>27</v>
      </c>
      <c r="C44" s="5">
        <v>0.1981405613608011</v>
      </c>
      <c r="D44" s="5">
        <f t="shared" si="0"/>
        <v>2.7493667269526587</v>
      </c>
      <c r="E44" s="16">
        <f>AVERAGE(C43:C44)/CO2cumul!$M$2</f>
        <v>0.17576104892060043</v>
      </c>
      <c r="F44">
        <f t="shared" si="9"/>
        <v>106300.28238717913</v>
      </c>
      <c r="G44">
        <f t="shared" si="7"/>
        <v>4535854.7433961174</v>
      </c>
      <c r="H44">
        <f t="shared" si="2"/>
        <v>199.57760870942917</v>
      </c>
      <c r="I44">
        <f t="shared" si="3"/>
        <v>1.9957760870942918</v>
      </c>
      <c r="J44" t="s">
        <v>25</v>
      </c>
      <c r="K44">
        <v>1</v>
      </c>
      <c r="L44">
        <v>0</v>
      </c>
      <c r="M44">
        <v>0</v>
      </c>
      <c r="N44" s="5"/>
    </row>
    <row r="45" spans="1:14" x14ac:dyDescent="0.3">
      <c r="A45" s="8">
        <v>490</v>
      </c>
      <c r="B45" s="5" t="s">
        <v>27</v>
      </c>
      <c r="C45" s="5">
        <v>0.36025556611054749</v>
      </c>
      <c r="D45" s="5">
        <f t="shared" si="0"/>
        <v>4.9988485944593792</v>
      </c>
      <c r="E45" s="16">
        <f>AVERAGE(C44:C45)/CO2cumul!$M$2</f>
        <v>0.25945678650183879</v>
      </c>
      <c r="F45" s="5">
        <f t="shared" si="9"/>
        <v>851848.5214428372</v>
      </c>
      <c r="G45" s="5">
        <f t="shared" si="7"/>
        <v>5387703.2648389544</v>
      </c>
      <c r="H45" s="5">
        <f t="shared" si="2"/>
        <v>237.058943652914</v>
      </c>
      <c r="I45" s="5">
        <f t="shared" si="3"/>
        <v>2.3705894365291402</v>
      </c>
      <c r="J45" t="s">
        <v>25</v>
      </c>
      <c r="K45">
        <v>1</v>
      </c>
      <c r="L45">
        <v>0</v>
      </c>
      <c r="M45">
        <v>0</v>
      </c>
    </row>
    <row r="46" spans="1:14" x14ac:dyDescent="0.3">
      <c r="A46" s="8">
        <v>6</v>
      </c>
      <c r="B46" s="5" t="s">
        <v>24</v>
      </c>
      <c r="C46" s="5">
        <v>0.1496861877189325</v>
      </c>
      <c r="D46" s="5">
        <f t="shared" si="0"/>
        <v>2.0770215909978722</v>
      </c>
      <c r="E46" s="16">
        <f>AVERAGE(C45:C46)/CO2cumul!$M$2</f>
        <v>0.23694263309248564</v>
      </c>
      <c r="F46">
        <f t="shared" ref="F46" si="10">E46*(A46)*(24*3600)</f>
        <v>122831.06099514455</v>
      </c>
      <c r="G46">
        <f>F46</f>
        <v>122831.06099514455</v>
      </c>
      <c r="H46">
        <f t="shared" si="2"/>
        <v>5.4045666837863608</v>
      </c>
      <c r="I46">
        <f t="shared" si="3"/>
        <v>5.4045666837863604E-2</v>
      </c>
      <c r="J46" t="s">
        <v>25</v>
      </c>
      <c r="K46">
        <v>1</v>
      </c>
      <c r="L46">
        <v>0</v>
      </c>
      <c r="M46">
        <v>0</v>
      </c>
    </row>
    <row r="47" spans="1:14" x14ac:dyDescent="0.3">
      <c r="A47" s="8">
        <v>41</v>
      </c>
      <c r="B47" s="5" t="s">
        <v>24</v>
      </c>
      <c r="C47" s="5">
        <v>0.27127244128124234</v>
      </c>
      <c r="D47" s="5">
        <f t="shared" si="0"/>
        <v>3.7641329916279136</v>
      </c>
      <c r="E47" s="16">
        <f>AVERAGE(C46:C47)/CO2cumul!$M$2</f>
        <v>0.19559693872735398</v>
      </c>
      <c r="F47">
        <f t="shared" ref="F47" si="11">E47*(A47-A46)*(24*3600)</f>
        <v>591485.14271151845</v>
      </c>
      <c r="G47">
        <f t="shared" ref="G47:G66" si="12">F47+G46</f>
        <v>714316.20370666299</v>
      </c>
      <c r="H47">
        <f t="shared" si="2"/>
        <v>31.429912963093173</v>
      </c>
      <c r="I47">
        <f t="shared" si="3"/>
        <v>0.31429912963093171</v>
      </c>
      <c r="J47" t="s">
        <v>25</v>
      </c>
      <c r="K47">
        <v>1</v>
      </c>
      <c r="L47">
        <v>0</v>
      </c>
      <c r="M47">
        <v>0</v>
      </c>
    </row>
    <row r="48" spans="1:14" x14ac:dyDescent="0.3">
      <c r="A48" s="8">
        <v>49</v>
      </c>
      <c r="B48" s="5" t="s">
        <v>24</v>
      </c>
      <c r="C48" s="5">
        <v>0.58739670054324777</v>
      </c>
      <c r="D48" s="5">
        <f t="shared" si="0"/>
        <v>8.1506226332660194</v>
      </c>
      <c r="E48" s="16">
        <f>AVERAGE(C47:C48)/CO2cumul!$M$2</f>
        <v>0.39897758104976311</v>
      </c>
      <c r="F48">
        <f t="shared" si="8"/>
        <v>275773.30402159627</v>
      </c>
      <c r="G48">
        <f t="shared" si="12"/>
        <v>990089.50772825931</v>
      </c>
      <c r="H48">
        <f t="shared" si="2"/>
        <v>43.563938340043414</v>
      </c>
      <c r="I48">
        <f t="shared" si="3"/>
        <v>0.43563938340043418</v>
      </c>
      <c r="J48" t="s">
        <v>25</v>
      </c>
      <c r="K48">
        <v>1</v>
      </c>
      <c r="L48">
        <v>0</v>
      </c>
      <c r="M48">
        <v>0</v>
      </c>
    </row>
    <row r="49" spans="1:14" x14ac:dyDescent="0.3">
      <c r="A49" s="8">
        <v>56</v>
      </c>
      <c r="B49" s="5" t="s">
        <v>24</v>
      </c>
      <c r="C49" s="5">
        <v>1.0357347525678242</v>
      </c>
      <c r="D49" s="5">
        <f t="shared" si="0"/>
        <v>14.371689709070717</v>
      </c>
      <c r="E49" s="16">
        <f>AVERAGE(C48:C49)/CO2cumul!$M$2</f>
        <v>0.75418229134453862</v>
      </c>
      <c r="F49">
        <f t="shared" si="8"/>
        <v>456129.44980517693</v>
      </c>
      <c r="G49">
        <f t="shared" si="12"/>
        <v>1446218.9575334364</v>
      </c>
      <c r="H49">
        <f t="shared" si="2"/>
        <v>63.633634131471204</v>
      </c>
      <c r="I49">
        <f t="shared" si="3"/>
        <v>0.63633634131471206</v>
      </c>
      <c r="J49" t="s">
        <v>25</v>
      </c>
      <c r="K49">
        <v>1</v>
      </c>
      <c r="L49">
        <v>0</v>
      </c>
      <c r="M49">
        <v>0</v>
      </c>
    </row>
    <row r="50" spans="1:14" x14ac:dyDescent="0.3">
      <c r="A50" s="8">
        <v>61</v>
      </c>
      <c r="B50" s="5" t="s">
        <v>24</v>
      </c>
      <c r="C50" s="5">
        <v>1.0357347525678242</v>
      </c>
      <c r="D50" s="5">
        <f t="shared" si="0"/>
        <v>14.371689709070717</v>
      </c>
      <c r="E50" s="16">
        <f>AVERAGE(C49:C50)/CO2cumul!$M$2</f>
        <v>0.96250098218424074</v>
      </c>
      <c r="F50">
        <f t="shared" si="8"/>
        <v>415800.42430359201</v>
      </c>
      <c r="G50">
        <f t="shared" si="12"/>
        <v>1862019.3818370283</v>
      </c>
      <c r="H50">
        <f t="shared" si="2"/>
        <v>81.928852800829247</v>
      </c>
      <c r="I50">
        <f t="shared" si="3"/>
        <v>0.81928852800829244</v>
      </c>
      <c r="J50" t="s">
        <v>25</v>
      </c>
      <c r="K50">
        <v>1</v>
      </c>
      <c r="L50">
        <v>0</v>
      </c>
      <c r="M50">
        <v>0</v>
      </c>
    </row>
    <row r="51" spans="1:14" x14ac:dyDescent="0.3">
      <c r="A51" s="8">
        <v>69</v>
      </c>
      <c r="B51" s="5" t="s">
        <v>24</v>
      </c>
      <c r="C51" s="5">
        <v>0.36025556611054754</v>
      </c>
      <c r="D51" s="5">
        <f t="shared" si="0"/>
        <v>4.9988485944593792</v>
      </c>
      <c r="E51" s="16">
        <f>AVERAGE(C50:C51)/CO2cumul!$M$2</f>
        <v>0.64864196625459702</v>
      </c>
      <c r="F51">
        <f>E51*(A51-A50)*(24*3600)</f>
        <v>448341.32707517745</v>
      </c>
      <c r="G51">
        <f t="shared" si="12"/>
        <v>2310360.7089122059</v>
      </c>
      <c r="H51">
        <f t="shared" si="2"/>
        <v>101.65587119213706</v>
      </c>
      <c r="I51">
        <f t="shared" si="3"/>
        <v>1.0165587119213706</v>
      </c>
      <c r="J51" t="s">
        <v>25</v>
      </c>
      <c r="K51">
        <v>1</v>
      </c>
      <c r="L51">
        <v>0</v>
      </c>
      <c r="M51">
        <v>0</v>
      </c>
    </row>
    <row r="52" spans="1:14" x14ac:dyDescent="0.3">
      <c r="A52" s="8">
        <v>75</v>
      </c>
      <c r="B52" s="5" t="s">
        <v>24</v>
      </c>
      <c r="C52" s="5">
        <v>0.31522362034672913</v>
      </c>
      <c r="D52" s="5">
        <f t="shared" si="0"/>
        <v>4.3739925201519583</v>
      </c>
      <c r="E52" s="16">
        <f>AVERAGE(C51:C52)/CO2cumul!$M$2</f>
        <v>0.31385901592964371</v>
      </c>
      <c r="F52">
        <f t="shared" ref="F52:F66" si="13">E52*(A52-A51)*(24*3600)</f>
        <v>162704.51385792729</v>
      </c>
      <c r="G52">
        <f t="shared" si="12"/>
        <v>2473065.2227701331</v>
      </c>
      <c r="H52">
        <f t="shared" si="2"/>
        <v>108.81486980188586</v>
      </c>
      <c r="I52">
        <f t="shared" si="3"/>
        <v>1.0881486980188586</v>
      </c>
      <c r="J52" t="s">
        <v>25</v>
      </c>
      <c r="K52">
        <v>1</v>
      </c>
      <c r="L52">
        <v>0</v>
      </c>
      <c r="M52">
        <v>0</v>
      </c>
    </row>
    <row r="53" spans="1:14" x14ac:dyDescent="0.3">
      <c r="A53" s="8">
        <v>82</v>
      </c>
      <c r="B53" s="5" t="s">
        <v>24</v>
      </c>
      <c r="C53" s="5">
        <v>0.63044724069345826</v>
      </c>
      <c r="D53" s="5">
        <f t="shared" si="0"/>
        <v>8.7479850403039165</v>
      </c>
      <c r="E53" s="16">
        <f>AVERAGE(C52:C53)/CO2cumul!$M$2</f>
        <v>0.43940262230150123</v>
      </c>
      <c r="F53">
        <f t="shared" si="13"/>
        <v>265750.70596794796</v>
      </c>
      <c r="G53">
        <f t="shared" si="12"/>
        <v>2738815.9287380809</v>
      </c>
      <c r="H53">
        <f t="shared" si="2"/>
        <v>120.50790086447556</v>
      </c>
      <c r="I53">
        <f t="shared" si="3"/>
        <v>1.2050790086447558</v>
      </c>
      <c r="J53" t="s">
        <v>25</v>
      </c>
      <c r="K53">
        <v>1</v>
      </c>
      <c r="L53">
        <v>0</v>
      </c>
      <c r="M53">
        <v>0</v>
      </c>
    </row>
    <row r="54" spans="1:14" x14ac:dyDescent="0.3">
      <c r="A54" s="8">
        <v>92</v>
      </c>
      <c r="B54" s="5" t="s">
        <v>24</v>
      </c>
      <c r="C54" s="5">
        <v>0.36025556611054754</v>
      </c>
      <c r="D54" s="5">
        <f t="shared" si="0"/>
        <v>4.9988485944593792</v>
      </c>
      <c r="E54" s="16">
        <f>AVERAGE(C53:C54)/CO2cumul!$M$2</f>
        <v>0.46032655669681083</v>
      </c>
      <c r="F54">
        <f t="shared" si="13"/>
        <v>397722.14498604456</v>
      </c>
      <c r="G54">
        <f t="shared" si="12"/>
        <v>3136538.0737241255</v>
      </c>
      <c r="H54">
        <f t="shared" si="2"/>
        <v>138.00767524386151</v>
      </c>
      <c r="I54">
        <f t="shared" si="3"/>
        <v>1.3800767524386151</v>
      </c>
      <c r="J54" t="s">
        <v>25</v>
      </c>
      <c r="K54">
        <v>1</v>
      </c>
      <c r="L54">
        <v>0</v>
      </c>
      <c r="M54">
        <v>0</v>
      </c>
    </row>
    <row r="55" spans="1:14" x14ac:dyDescent="0.3">
      <c r="A55" s="8">
        <v>95</v>
      </c>
      <c r="B55" s="5" t="s">
        <v>24</v>
      </c>
      <c r="C55" s="5">
        <v>0.49535140340200284</v>
      </c>
      <c r="D55" s="5">
        <f t="shared" si="0"/>
        <v>6.8734168173816474</v>
      </c>
      <c r="E55" s="16">
        <f>AVERAGE(C54:C55)/CO2cumul!$M$2</f>
        <v>0.39755475351088199</v>
      </c>
      <c r="F55">
        <f t="shared" si="13"/>
        <v>103046.19211002059</v>
      </c>
      <c r="G55">
        <f t="shared" si="12"/>
        <v>3239584.2658341462</v>
      </c>
      <c r="H55">
        <f t="shared" si="2"/>
        <v>142.54170769670242</v>
      </c>
      <c r="I55">
        <f t="shared" si="3"/>
        <v>1.4254170769670242</v>
      </c>
      <c r="J55" t="s">
        <v>25</v>
      </c>
      <c r="K55">
        <v>1</v>
      </c>
      <c r="L55">
        <v>0</v>
      </c>
      <c r="M55">
        <v>0</v>
      </c>
    </row>
    <row r="56" spans="1:14" x14ac:dyDescent="0.3">
      <c r="A56" s="8">
        <v>103</v>
      </c>
      <c r="B56" s="5" t="s">
        <v>24</v>
      </c>
      <c r="C56" s="5">
        <v>0.18012778305527377</v>
      </c>
      <c r="D56" s="5">
        <f t="shared" si="0"/>
        <v>2.4994242972296896</v>
      </c>
      <c r="E56" s="16">
        <f>AVERAGE(C55:C56)/CO2cumul!$M$2</f>
        <v>0.31385901592964371</v>
      </c>
      <c r="F56">
        <f t="shared" si="13"/>
        <v>216939.35181056973</v>
      </c>
      <c r="G56">
        <f t="shared" si="12"/>
        <v>3456523.6176447161</v>
      </c>
      <c r="H56">
        <f t="shared" si="2"/>
        <v>152.08703917636751</v>
      </c>
      <c r="I56">
        <f t="shared" si="3"/>
        <v>1.5208703917636752</v>
      </c>
      <c r="J56" t="s">
        <v>25</v>
      </c>
      <c r="K56">
        <v>1</v>
      </c>
      <c r="L56">
        <v>0</v>
      </c>
      <c r="M56">
        <v>0</v>
      </c>
    </row>
    <row r="57" spans="1:14" x14ac:dyDescent="0.3">
      <c r="A57" s="8">
        <v>113</v>
      </c>
      <c r="B57" s="5" t="s">
        <v>24</v>
      </c>
      <c r="C57" s="5">
        <v>1.6211500474974641</v>
      </c>
      <c r="D57" s="5">
        <f t="shared" si="0"/>
        <v>22.494818675067208</v>
      </c>
      <c r="E57" s="16">
        <f>AVERAGE(C56:C57)/CO2cumul!$M$2</f>
        <v>0.83695737581238339</v>
      </c>
      <c r="F57">
        <f t="shared" si="13"/>
        <v>723131.17270189931</v>
      </c>
      <c r="G57">
        <f t="shared" si="12"/>
        <v>4179654.7903466155</v>
      </c>
      <c r="H57">
        <f t="shared" si="2"/>
        <v>183.90481077525109</v>
      </c>
      <c r="I57">
        <f t="shared" si="3"/>
        <v>1.8390481077525109</v>
      </c>
      <c r="J57" t="s">
        <v>25</v>
      </c>
      <c r="K57">
        <v>1</v>
      </c>
      <c r="L57">
        <v>0</v>
      </c>
      <c r="M57">
        <v>0</v>
      </c>
    </row>
    <row r="58" spans="1:14" x14ac:dyDescent="0.3">
      <c r="A58" s="8">
        <v>119</v>
      </c>
      <c r="B58" s="5" t="s">
        <v>24</v>
      </c>
      <c r="C58" s="5">
        <v>0.76554307798491339</v>
      </c>
      <c r="D58" s="5">
        <f t="shared" si="0"/>
        <v>10.622553263226179</v>
      </c>
      <c r="E58" s="16">
        <f>AVERAGE(C57:C58)/CO2cumul!$M$2</f>
        <v>1.1089685229514079</v>
      </c>
      <c r="F58">
        <f t="shared" si="13"/>
        <v>574889.28229800984</v>
      </c>
      <c r="G58">
        <f t="shared" si="12"/>
        <v>4754544.0726446249</v>
      </c>
      <c r="H58">
        <f t="shared" si="2"/>
        <v>209.19993919636352</v>
      </c>
      <c r="I58">
        <f t="shared" si="3"/>
        <v>2.0919993919636348</v>
      </c>
      <c r="J58" t="s">
        <v>25</v>
      </c>
      <c r="K58">
        <v>1</v>
      </c>
      <c r="L58">
        <v>0</v>
      </c>
      <c r="M58">
        <v>0</v>
      </c>
    </row>
    <row r="59" spans="1:14" x14ac:dyDescent="0.3">
      <c r="A59" s="8">
        <v>127</v>
      </c>
      <c r="B59" s="5" t="s">
        <v>24</v>
      </c>
      <c r="C59" s="5">
        <v>4.5031945763818443E-2</v>
      </c>
      <c r="D59" s="5">
        <f t="shared" si="0"/>
        <v>0.6248560743074224</v>
      </c>
      <c r="E59" s="16">
        <f>AVERAGE(C58:C59)/CO2cumul!$M$2</f>
        <v>0.37663081911557239</v>
      </c>
      <c r="F59">
        <f t="shared" si="13"/>
        <v>260327.22217268363</v>
      </c>
      <c r="G59">
        <f t="shared" si="12"/>
        <v>5014871.2948173089</v>
      </c>
      <c r="H59">
        <f t="shared" si="2"/>
        <v>220.65433697196158</v>
      </c>
      <c r="I59">
        <f t="shared" si="3"/>
        <v>2.2065433697196157</v>
      </c>
      <c r="J59" t="s">
        <v>25</v>
      </c>
      <c r="K59">
        <v>1</v>
      </c>
      <c r="L59">
        <v>0</v>
      </c>
      <c r="M59">
        <v>0</v>
      </c>
    </row>
    <row r="60" spans="1:14" x14ac:dyDescent="0.3">
      <c r="A60" s="8">
        <v>131</v>
      </c>
      <c r="B60" s="5" t="s">
        <v>24</v>
      </c>
      <c r="C60" s="5">
        <v>0.67547918645727667</v>
      </c>
      <c r="D60" s="5">
        <f t="shared" si="0"/>
        <v>9.3728411146113366</v>
      </c>
      <c r="E60" s="16">
        <f>AVERAGE(C59:C60)/CO2cumul!$M$2</f>
        <v>0.33478295032495331</v>
      </c>
      <c r="F60">
        <f t="shared" si="13"/>
        <v>115700.98763230386</v>
      </c>
      <c r="G60">
        <f t="shared" si="12"/>
        <v>5130572.2824496124</v>
      </c>
      <c r="H60">
        <f t="shared" si="2"/>
        <v>225.74518042778294</v>
      </c>
      <c r="I60">
        <f t="shared" si="3"/>
        <v>2.2574518042778293</v>
      </c>
      <c r="J60" t="s">
        <v>25</v>
      </c>
      <c r="K60">
        <v>1</v>
      </c>
      <c r="L60">
        <v>0</v>
      </c>
      <c r="M60">
        <v>0</v>
      </c>
    </row>
    <row r="61" spans="1:14" x14ac:dyDescent="0.3">
      <c r="A61" s="5">
        <v>144</v>
      </c>
      <c r="B61" s="5" t="s">
        <v>24</v>
      </c>
      <c r="C61" s="5">
        <v>-0.15761181017336451</v>
      </c>
      <c r="D61" s="5">
        <f t="shared" si="0"/>
        <v>-2.1869962600759778</v>
      </c>
      <c r="E61" s="16">
        <f>AVERAGE(C60:C61)/CO2cumul!$M$2</f>
        <v>0.24062524554606018</v>
      </c>
      <c r="F61">
        <f t="shared" si="13"/>
        <v>270270.27579733479</v>
      </c>
      <c r="G61">
        <f t="shared" si="12"/>
        <v>5400842.5582469469</v>
      </c>
      <c r="H61">
        <f t="shared" si="2"/>
        <v>237.63707256286568</v>
      </c>
      <c r="I61">
        <f t="shared" si="3"/>
        <v>2.3763707256286568</v>
      </c>
      <c r="J61" t="s">
        <v>25</v>
      </c>
      <c r="K61">
        <v>1</v>
      </c>
      <c r="L61">
        <v>0</v>
      </c>
      <c r="M61">
        <v>0</v>
      </c>
      <c r="N61" s="5"/>
    </row>
    <row r="62" spans="1:14" x14ac:dyDescent="0.3">
      <c r="A62" s="5">
        <v>145</v>
      </c>
      <c r="B62" s="5" t="s">
        <v>24</v>
      </c>
      <c r="C62" s="5">
        <v>0.18012778305527374</v>
      </c>
      <c r="D62" s="5">
        <f t="shared" si="0"/>
        <v>2.4994242972296896</v>
      </c>
      <c r="E62" s="16">
        <f>AVERAGE(C61:C62)/CO2cumul!$M$2</f>
        <v>1.0461967197654798E-2</v>
      </c>
      <c r="F62">
        <f t="shared" si="13"/>
        <v>903.91396587737449</v>
      </c>
      <c r="G62">
        <f t="shared" si="12"/>
        <v>5401746.472212824</v>
      </c>
      <c r="H62">
        <f t="shared" si="2"/>
        <v>237.67684477736427</v>
      </c>
      <c r="I62">
        <f t="shared" si="3"/>
        <v>2.3767684477736428</v>
      </c>
      <c r="J62" t="s">
        <v>25</v>
      </c>
      <c r="K62">
        <v>1</v>
      </c>
      <c r="L62">
        <v>0</v>
      </c>
      <c r="M62">
        <v>0</v>
      </c>
      <c r="N62" s="5"/>
    </row>
    <row r="63" spans="1:14" x14ac:dyDescent="0.3">
      <c r="A63" s="5">
        <v>316</v>
      </c>
      <c r="B63" s="5" t="s">
        <v>24</v>
      </c>
      <c r="C63" s="5">
        <v>-0.18012778305527374</v>
      </c>
      <c r="D63" s="5">
        <f t="shared" si="0"/>
        <v>-2.4994242972296896</v>
      </c>
      <c r="E63" s="16">
        <f>AVERAGE(C62:C63)/CO2cumul!$M$2</f>
        <v>0</v>
      </c>
      <c r="F63">
        <f t="shared" si="13"/>
        <v>0</v>
      </c>
      <c r="G63">
        <f t="shared" si="12"/>
        <v>5401746.472212824</v>
      </c>
      <c r="H63">
        <f t="shared" si="2"/>
        <v>237.67684477736427</v>
      </c>
      <c r="I63">
        <f t="shared" si="3"/>
        <v>2.3767684477736428</v>
      </c>
      <c r="J63" t="s">
        <v>25</v>
      </c>
      <c r="K63">
        <v>1</v>
      </c>
      <c r="L63">
        <v>0</v>
      </c>
      <c r="M63">
        <v>0</v>
      </c>
      <c r="N63" s="5"/>
    </row>
    <row r="64" spans="1:14" x14ac:dyDescent="0.3">
      <c r="A64" s="5">
        <v>445</v>
      </c>
      <c r="B64" s="5" t="s">
        <v>24</v>
      </c>
      <c r="C64" s="5">
        <v>1.8012778305527374E-2</v>
      </c>
      <c r="D64" s="5">
        <f t="shared" si="0"/>
        <v>0.24994242972296896</v>
      </c>
      <c r="E64" s="16">
        <f>AVERAGE(C63:C64)/CO2cumul!$M$2</f>
        <v>-7.5326163823114495E-2</v>
      </c>
      <c r="F64">
        <f t="shared" si="13"/>
        <v>-839555.29150690488</v>
      </c>
      <c r="G64">
        <f t="shared" si="12"/>
        <v>4562191.1807059189</v>
      </c>
      <c r="H64">
        <f t="shared" si="2"/>
        <v>200.73641195106043</v>
      </c>
      <c r="I64">
        <f t="shared" si="3"/>
        <v>2.0073641195106044</v>
      </c>
      <c r="J64" t="s">
        <v>25</v>
      </c>
      <c r="K64">
        <v>1</v>
      </c>
      <c r="L64">
        <v>0</v>
      </c>
      <c r="M64">
        <v>0</v>
      </c>
      <c r="N64" s="5"/>
    </row>
    <row r="65" spans="1:14" x14ac:dyDescent="0.3">
      <c r="A65" s="5">
        <v>452</v>
      </c>
      <c r="B65" s="5" t="s">
        <v>24</v>
      </c>
      <c r="C65" s="5">
        <v>7.2051113222109497E-2</v>
      </c>
      <c r="D65" s="5">
        <f t="shared" si="0"/>
        <v>0.99976971889187582</v>
      </c>
      <c r="E65" s="16">
        <f>AVERAGE(C64:C65)/CO2cumul!$M$2</f>
        <v>4.1847868790619157E-2</v>
      </c>
      <c r="F65">
        <f t="shared" si="13"/>
        <v>25309.591044566467</v>
      </c>
      <c r="G65">
        <f t="shared" si="12"/>
        <v>4587500.7717504855</v>
      </c>
      <c r="H65">
        <f t="shared" si="2"/>
        <v>201.85003395702137</v>
      </c>
      <c r="I65">
        <f t="shared" si="3"/>
        <v>2.0185003395702137</v>
      </c>
      <c r="J65" t="s">
        <v>25</v>
      </c>
      <c r="K65">
        <v>1</v>
      </c>
      <c r="L65">
        <v>0</v>
      </c>
      <c r="M65">
        <v>0</v>
      </c>
      <c r="N65" s="5"/>
    </row>
    <row r="66" spans="1:14" x14ac:dyDescent="0.3">
      <c r="A66" s="17">
        <v>490</v>
      </c>
      <c r="B66" t="s">
        <v>24</v>
      </c>
      <c r="C66">
        <v>0.28820445288843799</v>
      </c>
      <c r="D66" s="5">
        <f t="shared" si="0"/>
        <v>3.9990788755675033</v>
      </c>
      <c r="E66" s="16">
        <f>AVERAGE(C65:C66)/CO2cumul!$M$2</f>
        <v>0.16739147516247663</v>
      </c>
      <c r="F66">
        <f t="shared" si="13"/>
        <v>549579.69125344325</v>
      </c>
      <c r="G66">
        <f t="shared" si="12"/>
        <v>5137080.4630039288</v>
      </c>
      <c r="H66">
        <f t="shared" si="2"/>
        <v>226.03154037217286</v>
      </c>
      <c r="I66">
        <f>H66*10000/1000/1000</f>
        <v>2.2603154037217283</v>
      </c>
      <c r="J66" t="s">
        <v>25</v>
      </c>
      <c r="K66">
        <v>1</v>
      </c>
      <c r="L66">
        <v>0</v>
      </c>
      <c r="M66">
        <v>0</v>
      </c>
    </row>
    <row r="67" spans="1:14" x14ac:dyDescent="0.3">
      <c r="A67" s="8">
        <v>6</v>
      </c>
      <c r="B67" s="5" t="s">
        <v>44</v>
      </c>
      <c r="C67" s="5">
        <v>2.2155717315798674E-2</v>
      </c>
      <c r="D67" s="5">
        <f t="shared" si="0"/>
        <v>0.30742918855925183</v>
      </c>
      <c r="E67" s="16">
        <f>AVERAGE(C66:C67)/CO2cumul!$M$2</f>
        <v>0.14420775585247361</v>
      </c>
      <c r="F67">
        <f t="shared" ref="F67" si="14">E67*(A67)*(24*3600)</f>
        <v>74757.300633922321</v>
      </c>
      <c r="G67">
        <f>F67</f>
        <v>74757.300633922321</v>
      </c>
      <c r="H67">
        <f t="shared" si="2"/>
        <v>3.2893212278925823</v>
      </c>
      <c r="I67">
        <f t="shared" si="3"/>
        <v>3.2893212278925825E-2</v>
      </c>
      <c r="J67" t="s">
        <v>25</v>
      </c>
      <c r="K67">
        <v>1</v>
      </c>
      <c r="L67">
        <v>0</v>
      </c>
      <c r="M67">
        <v>0</v>
      </c>
    </row>
    <row r="68" spans="1:14" x14ac:dyDescent="0.3">
      <c r="A68" s="8">
        <v>41</v>
      </c>
      <c r="B68" s="5" t="s">
        <v>44</v>
      </c>
      <c r="C68" s="5">
        <v>0.33611844318114087</v>
      </c>
      <c r="D68" s="5">
        <f t="shared" ref="D68:D131" si="15">C68*10^(-6)*(3600*24*365)*44*10000/10^(6)</f>
        <v>4.663925738630601</v>
      </c>
      <c r="E68" s="16">
        <f>AVERAGE(C67:C68)/CO2cumul!$M$2</f>
        <v>0.16647082204908303</v>
      </c>
      <c r="F68">
        <f t="shared" ref="F68" si="16">E68*(A68-A67)*(24*3600)</f>
        <v>503407.76587642712</v>
      </c>
      <c r="G68">
        <f t="shared" ref="G68:G88" si="17">F68+G67</f>
        <v>578165.0665103494</v>
      </c>
      <c r="H68">
        <f t="shared" si="2"/>
        <v>25.439262926455374</v>
      </c>
      <c r="I68">
        <f t="shared" si="3"/>
        <v>0.25439262926455375</v>
      </c>
      <c r="J68" t="s">
        <v>25</v>
      </c>
      <c r="K68">
        <v>1</v>
      </c>
      <c r="L68">
        <v>0</v>
      </c>
      <c r="M68">
        <v>0</v>
      </c>
    </row>
    <row r="69" spans="1:14" x14ac:dyDescent="0.3">
      <c r="A69" s="8">
        <v>49</v>
      </c>
      <c r="B69" s="5" t="s">
        <v>44</v>
      </c>
      <c r="C69" s="5">
        <v>0.4485181798076317</v>
      </c>
      <c r="D69" s="5">
        <f t="shared" si="15"/>
        <v>6.2235665001019278</v>
      </c>
      <c r="E69" s="16">
        <f>AVERAGE(C68:C69)/CO2cumul!$M$2</f>
        <v>0.36457863290387416</v>
      </c>
      <c r="F69">
        <f t="shared" si="8"/>
        <v>251996.7510631578</v>
      </c>
      <c r="G69">
        <f t="shared" si="17"/>
        <v>830161.8175735072</v>
      </c>
      <c r="H69">
        <f t="shared" si="2"/>
        <v>36.527119973234321</v>
      </c>
      <c r="I69">
        <f t="shared" si="3"/>
        <v>0.36527119973234318</v>
      </c>
      <c r="J69" t="s">
        <v>25</v>
      </c>
      <c r="K69">
        <v>1</v>
      </c>
      <c r="L69">
        <v>0</v>
      </c>
      <c r="M69">
        <v>0</v>
      </c>
    </row>
    <row r="70" spans="1:14" x14ac:dyDescent="0.3">
      <c r="A70" s="8">
        <v>56</v>
      </c>
      <c r="B70" s="5" t="s">
        <v>44</v>
      </c>
      <c r="C70" s="5">
        <v>0.85560696951255044</v>
      </c>
      <c r="D70" s="5">
        <f t="shared" si="15"/>
        <v>11.872265411841029</v>
      </c>
      <c r="E70" s="16">
        <f>AVERAGE(C69:C70)/CO2cumul!$M$2</f>
        <v>0.60595714008816548</v>
      </c>
      <c r="F70">
        <f t="shared" si="8"/>
        <v>366482.87832532253</v>
      </c>
      <c r="G70">
        <f t="shared" si="17"/>
        <v>1196644.6958988297</v>
      </c>
      <c r="H70">
        <f t="shared" si="2"/>
        <v>52.652366619548509</v>
      </c>
      <c r="I70">
        <f t="shared" si="3"/>
        <v>0.52652366619548507</v>
      </c>
      <c r="J70" t="s">
        <v>25</v>
      </c>
      <c r="K70">
        <v>1</v>
      </c>
      <c r="L70">
        <v>0</v>
      </c>
      <c r="M70">
        <v>0</v>
      </c>
    </row>
    <row r="71" spans="1:14" x14ac:dyDescent="0.3">
      <c r="A71" s="8">
        <v>61</v>
      </c>
      <c r="B71" s="5" t="s">
        <v>44</v>
      </c>
      <c r="C71" s="5">
        <v>0.85560696951255044</v>
      </c>
      <c r="D71" s="5">
        <f t="shared" si="15"/>
        <v>11.872265411841029</v>
      </c>
      <c r="E71" s="16">
        <f>AVERAGE(C70:C71)/CO2cumul!$M$2</f>
        <v>0.79510950702176408</v>
      </c>
      <c r="F71">
        <f t="shared" si="8"/>
        <v>343487.30703340209</v>
      </c>
      <c r="G71">
        <f t="shared" si="17"/>
        <v>1540132.0029322319</v>
      </c>
      <c r="H71">
        <f t="shared" si="2"/>
        <v>67.765808129018197</v>
      </c>
      <c r="I71">
        <f t="shared" si="3"/>
        <v>0.6776580812901819</v>
      </c>
      <c r="J71" t="s">
        <v>25</v>
      </c>
      <c r="K71">
        <v>1</v>
      </c>
      <c r="L71">
        <v>0</v>
      </c>
      <c r="M71">
        <v>0</v>
      </c>
    </row>
    <row r="72" spans="1:14" x14ac:dyDescent="0.3">
      <c r="A72" s="8">
        <v>69</v>
      </c>
      <c r="B72" s="5" t="s">
        <v>44</v>
      </c>
      <c r="C72" s="5">
        <v>0.45031945763818437</v>
      </c>
      <c r="D72" s="5">
        <f t="shared" si="15"/>
        <v>6.2485607430742247</v>
      </c>
      <c r="E72" s="16">
        <f>AVERAGE(C71:C72)/CO2cumul!$M$2</f>
        <v>0.60679409746397783</v>
      </c>
      <c r="F72">
        <f t="shared" si="8"/>
        <v>419416.08016710146</v>
      </c>
      <c r="G72">
        <f t="shared" si="17"/>
        <v>1959548.0830993333</v>
      </c>
      <c r="H72">
        <f t="shared" si="2"/>
        <v>86.220115656370666</v>
      </c>
      <c r="I72">
        <f t="shared" si="3"/>
        <v>0.86220115656370677</v>
      </c>
      <c r="J72" t="s">
        <v>25</v>
      </c>
      <c r="K72">
        <v>1</v>
      </c>
      <c r="L72">
        <v>0</v>
      </c>
      <c r="M72">
        <v>0</v>
      </c>
    </row>
    <row r="73" spans="1:14" x14ac:dyDescent="0.3">
      <c r="A73" s="8">
        <v>75</v>
      </c>
      <c r="B73" s="5" t="s">
        <v>44</v>
      </c>
      <c r="C73" s="5">
        <v>0.27019167458291071</v>
      </c>
      <c r="D73" s="5">
        <f t="shared" si="15"/>
        <v>3.7491364458445355</v>
      </c>
      <c r="E73" s="16">
        <f>AVERAGE(C72:C73)/CO2cumul!$M$2</f>
        <v>0.33478295032495331</v>
      </c>
      <c r="F73">
        <f t="shared" si="8"/>
        <v>173551.4814484558</v>
      </c>
      <c r="G73">
        <f t="shared" si="17"/>
        <v>2133099.5645477893</v>
      </c>
      <c r="H73">
        <f t="shared" si="2"/>
        <v>93.85638084010273</v>
      </c>
      <c r="I73">
        <f t="shared" si="3"/>
        <v>0.93856380840102738</v>
      </c>
      <c r="J73" t="s">
        <v>25</v>
      </c>
      <c r="K73">
        <v>1</v>
      </c>
      <c r="L73">
        <v>0</v>
      </c>
      <c r="M73">
        <v>0</v>
      </c>
    </row>
    <row r="74" spans="1:14" x14ac:dyDescent="0.3">
      <c r="A74" s="8">
        <v>82</v>
      </c>
      <c r="B74" s="5" t="s">
        <v>44</v>
      </c>
      <c r="C74" s="5">
        <v>9.0063891527636886E-2</v>
      </c>
      <c r="D74" s="5">
        <f t="shared" si="15"/>
        <v>1.2497121486148448</v>
      </c>
      <c r="E74" s="16">
        <f>AVERAGE(C73:C74)/CO2cumul!$M$2</f>
        <v>0.16739147516247668</v>
      </c>
      <c r="F74">
        <f t="shared" si="8"/>
        <v>101238.3641782659</v>
      </c>
      <c r="G74">
        <f t="shared" si="17"/>
        <v>2234337.9287260552</v>
      </c>
      <c r="H74">
        <f t="shared" si="2"/>
        <v>98.310868863946425</v>
      </c>
      <c r="I74">
        <f t="shared" si="3"/>
        <v>0.98310868863946421</v>
      </c>
      <c r="J74" t="s">
        <v>25</v>
      </c>
      <c r="K74">
        <v>1</v>
      </c>
      <c r="L74">
        <v>0</v>
      </c>
      <c r="M74">
        <v>0</v>
      </c>
    </row>
    <row r="75" spans="1:14" x14ac:dyDescent="0.3">
      <c r="A75" s="8">
        <v>92</v>
      </c>
      <c r="B75" s="5" t="s">
        <v>44</v>
      </c>
      <c r="C75" s="5">
        <v>0.81057502374873203</v>
      </c>
      <c r="D75" s="5">
        <f t="shared" si="15"/>
        <v>11.247409337533604</v>
      </c>
      <c r="E75" s="16">
        <f>AVERAGE(C74:C75)/CO2cumul!$M$2</f>
        <v>0.41847868790619169</v>
      </c>
      <c r="F75">
        <f t="shared" si="8"/>
        <v>361565.58635094966</v>
      </c>
      <c r="G75">
        <f t="shared" si="17"/>
        <v>2595903.5150770047</v>
      </c>
      <c r="H75">
        <f t="shared" si="2"/>
        <v>114.2197546633882</v>
      </c>
      <c r="I75">
        <f t="shared" si="3"/>
        <v>1.1421975466338821</v>
      </c>
      <c r="J75" t="s">
        <v>25</v>
      </c>
      <c r="K75">
        <v>1</v>
      </c>
      <c r="L75">
        <v>0</v>
      </c>
      <c r="M75">
        <v>0</v>
      </c>
    </row>
    <row r="76" spans="1:14" x14ac:dyDescent="0.3">
      <c r="A76" s="8">
        <v>95</v>
      </c>
      <c r="B76" s="5" t="s">
        <v>44</v>
      </c>
      <c r="C76" s="5">
        <v>0.40528751187436601</v>
      </c>
      <c r="D76" s="5">
        <f t="shared" si="15"/>
        <v>5.623704668766802</v>
      </c>
      <c r="E76" s="16">
        <f>AVERAGE(C75:C76)/CO2cumul!$M$2</f>
        <v>0.56494622867335875</v>
      </c>
      <c r="F76">
        <f t="shared" si="8"/>
        <v>146434.06247213457</v>
      </c>
      <c r="G76">
        <f t="shared" si="17"/>
        <v>2742337.577549139</v>
      </c>
      <c r="H76">
        <f t="shared" si="2"/>
        <v>120.66285341216212</v>
      </c>
      <c r="I76">
        <f t="shared" si="3"/>
        <v>1.2066285341216212</v>
      </c>
      <c r="J76" t="s">
        <v>25</v>
      </c>
      <c r="K76">
        <v>1</v>
      </c>
      <c r="L76">
        <v>0</v>
      </c>
      <c r="M76">
        <v>0</v>
      </c>
    </row>
    <row r="77" spans="1:14" x14ac:dyDescent="0.3">
      <c r="A77" s="8">
        <v>103</v>
      </c>
      <c r="B77" s="5" t="s">
        <v>44</v>
      </c>
      <c r="C77" s="5">
        <v>0.36025556611054754</v>
      </c>
      <c r="D77" s="5">
        <f t="shared" si="15"/>
        <v>4.9988485944593792</v>
      </c>
      <c r="E77" s="16">
        <f>AVERAGE(C76:C77)/CO2cumul!$M$2</f>
        <v>0.35570688472026285</v>
      </c>
      <c r="F77">
        <f t="shared" si="8"/>
        <v>245864.59871864569</v>
      </c>
      <c r="G77">
        <f t="shared" si="17"/>
        <v>2988202.1762677846</v>
      </c>
      <c r="H77">
        <f t="shared" si="2"/>
        <v>131.48089575578251</v>
      </c>
      <c r="I77">
        <f t="shared" si="3"/>
        <v>1.3148089575578252</v>
      </c>
      <c r="J77" t="s">
        <v>25</v>
      </c>
      <c r="K77">
        <v>1</v>
      </c>
      <c r="L77">
        <v>0</v>
      </c>
      <c r="M77">
        <v>0</v>
      </c>
    </row>
    <row r="78" spans="1:14" x14ac:dyDescent="0.3">
      <c r="A78" s="8">
        <v>113</v>
      </c>
      <c r="B78" s="5" t="s">
        <v>44</v>
      </c>
      <c r="C78" s="5">
        <v>0.81057502374873203</v>
      </c>
      <c r="D78" s="5">
        <f t="shared" si="15"/>
        <v>11.247409337533604</v>
      </c>
      <c r="E78" s="16">
        <f>AVERAGE(C77:C78)/CO2cumul!$M$2</f>
        <v>0.54402229427804916</v>
      </c>
      <c r="F78">
        <f t="shared" si="8"/>
        <v>470035.26225623448</v>
      </c>
      <c r="G78">
        <f t="shared" si="17"/>
        <v>3458237.438524019</v>
      </c>
      <c r="H78">
        <f t="shared" si="2"/>
        <v>152.16244729505681</v>
      </c>
      <c r="I78">
        <f t="shared" si="3"/>
        <v>1.5216244729505681</v>
      </c>
      <c r="J78" t="s">
        <v>25</v>
      </c>
      <c r="K78">
        <v>1</v>
      </c>
      <c r="L78">
        <v>0</v>
      </c>
      <c r="M78">
        <v>0</v>
      </c>
    </row>
    <row r="79" spans="1:14" x14ac:dyDescent="0.3">
      <c r="A79" s="8">
        <v>119</v>
      </c>
      <c r="B79" s="5" t="s">
        <v>44</v>
      </c>
      <c r="C79" s="5">
        <v>0.22515972881909219</v>
      </c>
      <c r="D79" s="5">
        <f t="shared" si="15"/>
        <v>3.1242803715371124</v>
      </c>
      <c r="E79" s="16">
        <f>AVERAGE(C78:C79)/CO2cumul!$M$2</f>
        <v>0.48125049109212037</v>
      </c>
      <c r="F79">
        <f t="shared" si="8"/>
        <v>249480.25458215518</v>
      </c>
      <c r="G79">
        <f t="shared" si="17"/>
        <v>3707717.693106174</v>
      </c>
      <c r="H79">
        <f t="shared" si="2"/>
        <v>163.13957849667165</v>
      </c>
      <c r="I79">
        <f t="shared" si="3"/>
        <v>1.6313957849667164</v>
      </c>
      <c r="J79" t="s">
        <v>25</v>
      </c>
      <c r="K79">
        <v>1</v>
      </c>
      <c r="L79">
        <v>0</v>
      </c>
      <c r="M79">
        <v>0</v>
      </c>
    </row>
    <row r="80" spans="1:14" x14ac:dyDescent="0.3">
      <c r="A80" s="8">
        <v>127</v>
      </c>
      <c r="B80" s="5" t="s">
        <v>44</v>
      </c>
      <c r="C80" s="5">
        <v>0.63044724069345826</v>
      </c>
      <c r="D80" s="5">
        <f t="shared" si="15"/>
        <v>8.7479850403039165</v>
      </c>
      <c r="E80" s="16">
        <f>AVERAGE(C79:C80)/CO2cumul!$M$2</f>
        <v>0.39755475351088204</v>
      </c>
      <c r="F80">
        <f t="shared" si="8"/>
        <v>274789.84562672168</v>
      </c>
      <c r="G80">
        <f t="shared" si="17"/>
        <v>3982507.5387328956</v>
      </c>
      <c r="H80">
        <f t="shared" si="2"/>
        <v>175.23033170424742</v>
      </c>
      <c r="I80">
        <f t="shared" si="3"/>
        <v>1.7523033170424742</v>
      </c>
      <c r="J80" t="s">
        <v>25</v>
      </c>
      <c r="K80">
        <v>1</v>
      </c>
      <c r="L80">
        <v>0</v>
      </c>
      <c r="M80">
        <v>0</v>
      </c>
    </row>
    <row r="81" spans="1:14" x14ac:dyDescent="0.3">
      <c r="A81" s="8">
        <v>131</v>
      </c>
      <c r="B81" s="5" t="s">
        <v>44</v>
      </c>
      <c r="C81" s="5">
        <v>0.45031945763818437</v>
      </c>
      <c r="D81" s="5">
        <f t="shared" si="15"/>
        <v>6.2485607430742247</v>
      </c>
      <c r="E81" s="16">
        <f>AVERAGE(C80:C81)/CO2cumul!$M$2</f>
        <v>0.50217442548742997</v>
      </c>
      <c r="F81">
        <f t="shared" si="8"/>
        <v>173551.4814484558</v>
      </c>
      <c r="G81">
        <f t="shared" si="17"/>
        <v>4156059.0201813513</v>
      </c>
      <c r="H81">
        <f t="shared" si="2"/>
        <v>182.86659688797945</v>
      </c>
      <c r="I81">
        <f t="shared" si="3"/>
        <v>1.8286659688797946</v>
      </c>
      <c r="J81" t="s">
        <v>25</v>
      </c>
      <c r="K81">
        <v>1</v>
      </c>
      <c r="L81">
        <v>0</v>
      </c>
      <c r="M81">
        <v>0</v>
      </c>
      <c r="N81">
        <f t="shared" ref="N81" si="18">I81</f>
        <v>1.8286659688797946</v>
      </c>
    </row>
    <row r="82" spans="1:14" x14ac:dyDescent="0.3">
      <c r="A82">
        <v>144</v>
      </c>
      <c r="B82" t="s">
        <v>44</v>
      </c>
      <c r="C82" s="5">
        <v>-6.754791864572765E-2</v>
      </c>
      <c r="D82" s="5">
        <f t="shared" si="15"/>
        <v>-0.93728411146113355</v>
      </c>
      <c r="E82" s="16">
        <f>AVERAGE(C81:C82)/CO2cumul!$M$2</f>
        <v>0.17785344236013143</v>
      </c>
      <c r="F82">
        <f t="shared" si="8"/>
        <v>199764.9864588996</v>
      </c>
      <c r="G82">
        <f t="shared" si="17"/>
        <v>4355824.0066402508</v>
      </c>
      <c r="H82">
        <f t="shared" si="2"/>
        <v>191.65625629217104</v>
      </c>
      <c r="I82">
        <f t="shared" si="3"/>
        <v>1.9165625629217105</v>
      </c>
      <c r="J82" t="s">
        <v>25</v>
      </c>
      <c r="K82">
        <v>1</v>
      </c>
      <c r="L82">
        <v>0</v>
      </c>
      <c r="M82">
        <v>0</v>
      </c>
    </row>
    <row r="83" spans="1:14" x14ac:dyDescent="0.3">
      <c r="A83">
        <v>145</v>
      </c>
      <c r="B83" t="s">
        <v>44</v>
      </c>
      <c r="C83" s="5">
        <v>4.5031945763818436E-2</v>
      </c>
      <c r="D83" s="5">
        <f t="shared" si="15"/>
        <v>0.6248560743074224</v>
      </c>
      <c r="E83" s="16">
        <f>AVERAGE(C82:C83)/CO2cumul!$M$2</f>
        <v>-1.0461967197654787E-2</v>
      </c>
      <c r="F83">
        <f t="shared" si="8"/>
        <v>-903.91396587737358</v>
      </c>
      <c r="G83">
        <f t="shared" si="17"/>
        <v>4354920.0926743736</v>
      </c>
      <c r="H83">
        <f t="shared" si="2"/>
        <v>191.61648407767245</v>
      </c>
      <c r="I83">
        <f t="shared" si="3"/>
        <v>1.9161648407767244</v>
      </c>
      <c r="J83" t="s">
        <v>25</v>
      </c>
      <c r="K83">
        <v>1</v>
      </c>
      <c r="L83">
        <v>0</v>
      </c>
      <c r="M83">
        <v>0</v>
      </c>
    </row>
    <row r="84" spans="1:14" x14ac:dyDescent="0.3">
      <c r="A84">
        <v>285</v>
      </c>
      <c r="B84" t="s">
        <v>44</v>
      </c>
      <c r="C84" s="5">
        <v>0.33023426893466851</v>
      </c>
      <c r="D84" s="5">
        <f t="shared" si="15"/>
        <v>4.5822778782544313</v>
      </c>
      <c r="E84" s="16">
        <f>AVERAGE(C83:C84)/CO2cumul!$M$2</f>
        <v>0.17436611996091314</v>
      </c>
      <c r="F84">
        <f t="shared" si="8"/>
        <v>2109132.5870472053</v>
      </c>
      <c r="G84">
        <f t="shared" si="17"/>
        <v>6464052.679721579</v>
      </c>
      <c r="H84">
        <f t="shared" si="2"/>
        <v>284.4183179077495</v>
      </c>
      <c r="I84">
        <f t="shared" si="3"/>
        <v>2.8441831790774952</v>
      </c>
      <c r="J84" t="s">
        <v>25</v>
      </c>
      <c r="K84">
        <v>1</v>
      </c>
      <c r="L84">
        <v>0</v>
      </c>
      <c r="M84">
        <v>0</v>
      </c>
    </row>
    <row r="85" spans="1:14" x14ac:dyDescent="0.3">
      <c r="A85">
        <v>316</v>
      </c>
      <c r="B85" t="s">
        <v>44</v>
      </c>
      <c r="C85" s="5">
        <v>-9.0063891527636872E-2</v>
      </c>
      <c r="D85" s="5">
        <f t="shared" si="15"/>
        <v>-1.2497121486148448</v>
      </c>
      <c r="E85" s="16">
        <f>AVERAGE(C84:C85)/CO2cumul!$M$2</f>
        <v>0.1115943167749844</v>
      </c>
      <c r="F85">
        <f t="shared" si="8"/>
        <v>298894.21805011824</v>
      </c>
      <c r="G85">
        <f t="shared" si="17"/>
        <v>6762946.8977716975</v>
      </c>
      <c r="H85">
        <f t="shared" si="2"/>
        <v>297.56966350195466</v>
      </c>
      <c r="I85">
        <f t="shared" si="3"/>
        <v>2.9756966350195468</v>
      </c>
      <c r="J85" t="s">
        <v>25</v>
      </c>
      <c r="K85">
        <v>1</v>
      </c>
      <c r="L85">
        <v>0</v>
      </c>
      <c r="M85">
        <v>0</v>
      </c>
    </row>
    <row r="86" spans="1:14" x14ac:dyDescent="0.3">
      <c r="A86">
        <v>445</v>
      </c>
      <c r="B86" t="s">
        <v>44</v>
      </c>
      <c r="C86" s="5">
        <v>0.12608944813869163</v>
      </c>
      <c r="D86" s="5">
        <f t="shared" si="15"/>
        <v>1.749597008060783</v>
      </c>
      <c r="E86" s="16">
        <f>AVERAGE(C85:C86)/CO2cumul!$M$2</f>
        <v>1.6739147516247669E-2</v>
      </c>
      <c r="F86">
        <f t="shared" si="8"/>
        <v>186567.84255709001</v>
      </c>
      <c r="G86">
        <f t="shared" si="17"/>
        <v>6949514.7403287878</v>
      </c>
      <c r="H86">
        <f t="shared" si="2"/>
        <v>305.77864857446667</v>
      </c>
      <c r="I86">
        <f t="shared" si="3"/>
        <v>3.0577864857446668</v>
      </c>
      <c r="J86" t="s">
        <v>25</v>
      </c>
      <c r="K86">
        <v>1</v>
      </c>
      <c r="L86">
        <v>0</v>
      </c>
      <c r="M86">
        <v>0</v>
      </c>
    </row>
    <row r="87" spans="1:14" x14ac:dyDescent="0.3">
      <c r="A87">
        <v>452</v>
      </c>
      <c r="B87" t="s">
        <v>44</v>
      </c>
      <c r="C87" s="5">
        <v>0.23416611797185585</v>
      </c>
      <c r="D87" s="5">
        <f t="shared" si="15"/>
        <v>3.249251586398596</v>
      </c>
      <c r="E87" s="16">
        <f>AVERAGE(C86:C87)/CO2cumul!$M$2</f>
        <v>0.16739147516247663</v>
      </c>
      <c r="F87">
        <f t="shared" si="8"/>
        <v>101238.36417826587</v>
      </c>
      <c r="G87">
        <f t="shared" si="17"/>
        <v>7050753.1045070533</v>
      </c>
      <c r="H87">
        <f t="shared" si="2"/>
        <v>310.23313659831035</v>
      </c>
      <c r="I87">
        <f t="shared" si="3"/>
        <v>3.1023313659831033</v>
      </c>
      <c r="J87" t="s">
        <v>25</v>
      </c>
      <c r="K87">
        <v>1</v>
      </c>
      <c r="L87">
        <v>0</v>
      </c>
      <c r="M87">
        <v>0</v>
      </c>
    </row>
    <row r="88" spans="1:14" x14ac:dyDescent="0.3">
      <c r="A88" s="17">
        <v>490</v>
      </c>
      <c r="B88" t="s">
        <v>44</v>
      </c>
      <c r="C88">
        <v>0.39628112272160221</v>
      </c>
      <c r="D88" s="5">
        <f t="shared" si="15"/>
        <v>5.4987334539053174</v>
      </c>
      <c r="E88" s="16">
        <f>AVERAGE(C87:C88)/CO2cumul!$M$2</f>
        <v>0.29293508153433406</v>
      </c>
      <c r="F88">
        <f t="shared" si="8"/>
        <v>961764.45969352568</v>
      </c>
      <c r="G88">
        <f t="shared" si="17"/>
        <v>8012517.5642005792</v>
      </c>
      <c r="H88">
        <f t="shared" si="2"/>
        <v>352.55077282482546</v>
      </c>
      <c r="I88">
        <f t="shared" si="3"/>
        <v>3.5255077282482543</v>
      </c>
      <c r="J88" t="s">
        <v>25</v>
      </c>
      <c r="K88">
        <v>1</v>
      </c>
      <c r="L88">
        <v>0</v>
      </c>
      <c r="M88">
        <v>0</v>
      </c>
    </row>
    <row r="89" spans="1:14" x14ac:dyDescent="0.3">
      <c r="A89" s="8">
        <v>6</v>
      </c>
      <c r="B89" s="5" t="s">
        <v>28</v>
      </c>
      <c r="C89" s="5">
        <v>0.21345142292049946</v>
      </c>
      <c r="D89" s="5">
        <f t="shared" si="15"/>
        <v>2.9618177922171833</v>
      </c>
      <c r="E89" s="16">
        <f>AVERAGE(C88:C89)/CO2cumul!$M$2</f>
        <v>0.28331007171249173</v>
      </c>
      <c r="F89">
        <f t="shared" ref="F89" si="19">E89*(A89)*(24*3600)</f>
        <v>146867.94117575572</v>
      </c>
      <c r="G89">
        <f>F89</f>
        <v>146867.94117575572</v>
      </c>
      <c r="H89">
        <f t="shared" si="2"/>
        <v>6.4621894117332523</v>
      </c>
      <c r="I89">
        <f t="shared" si="3"/>
        <v>6.4621894117332518E-2</v>
      </c>
      <c r="J89" t="s">
        <v>25</v>
      </c>
      <c r="K89">
        <v>1</v>
      </c>
      <c r="L89">
        <v>0</v>
      </c>
      <c r="M89">
        <v>0</v>
      </c>
    </row>
    <row r="90" spans="1:14" x14ac:dyDescent="0.3">
      <c r="A90" s="8">
        <v>41</v>
      </c>
      <c r="B90" s="5" t="s">
        <v>28</v>
      </c>
      <c r="C90" s="5">
        <v>0.44797779645846592</v>
      </c>
      <c r="D90" s="5">
        <f t="shared" si="15"/>
        <v>6.2160682272102399</v>
      </c>
      <c r="E90" s="16">
        <f>AVERAGE(C89:C90)/CO2cumul!$M$2</f>
        <v>0.30733074839830715</v>
      </c>
      <c r="F90">
        <f t="shared" ref="F90" si="20">E90*(A90-A89)*(24*3600)</f>
        <v>929368.1831564809</v>
      </c>
      <c r="G90">
        <f t="shared" ref="G90:G110" si="21">F90+G89</f>
        <v>1076236.1243322366</v>
      </c>
      <c r="H90">
        <f t="shared" si="2"/>
        <v>47.354389470618415</v>
      </c>
      <c r="I90">
        <f t="shared" si="3"/>
        <v>0.47354389470618419</v>
      </c>
      <c r="J90" t="s">
        <v>25</v>
      </c>
      <c r="K90">
        <v>1</v>
      </c>
      <c r="L90">
        <v>0</v>
      </c>
      <c r="M90">
        <v>0</v>
      </c>
    </row>
    <row r="91" spans="1:14" x14ac:dyDescent="0.3">
      <c r="A91" s="8">
        <v>49</v>
      </c>
      <c r="B91" s="5" t="s">
        <v>28</v>
      </c>
      <c r="C91" s="5">
        <v>1.561437687414641</v>
      </c>
      <c r="D91" s="5">
        <f t="shared" si="15"/>
        <v>21.666259520535572</v>
      </c>
      <c r="E91" s="16">
        <f>AVERAGE(C90:C91)/CO2cumul!$M$2</f>
        <v>0.9336678005875042</v>
      </c>
      <c r="F91">
        <f t="shared" si="8"/>
        <v>645351.18376608286</v>
      </c>
      <c r="G91">
        <f t="shared" si="21"/>
        <v>1721587.3080983195</v>
      </c>
      <c r="H91">
        <f t="shared" si="2"/>
        <v>75.749841556326061</v>
      </c>
      <c r="I91">
        <f t="shared" si="3"/>
        <v>0.75749841556326059</v>
      </c>
      <c r="J91" t="s">
        <v>25</v>
      </c>
      <c r="K91">
        <v>1</v>
      </c>
      <c r="L91">
        <v>0</v>
      </c>
      <c r="M91">
        <v>0</v>
      </c>
    </row>
    <row r="92" spans="1:14" x14ac:dyDescent="0.3">
      <c r="A92" s="8">
        <v>56</v>
      </c>
      <c r="B92" s="5" t="s">
        <v>28</v>
      </c>
      <c r="C92" s="5">
        <v>4.5031945763818443E-2</v>
      </c>
      <c r="D92" s="5">
        <f t="shared" si="15"/>
        <v>0.6248560743074224</v>
      </c>
      <c r="E92" s="16">
        <f>AVERAGE(C91:C92)/CO2cumul!$M$2</f>
        <v>0.74644043561827411</v>
      </c>
      <c r="F92">
        <f t="shared" si="8"/>
        <v>451447.1754619322</v>
      </c>
      <c r="G92">
        <f t="shared" si="21"/>
        <v>2173034.4835602515</v>
      </c>
      <c r="H92">
        <f t="shared" si="2"/>
        <v>95.613517276651066</v>
      </c>
      <c r="I92">
        <f t="shared" si="3"/>
        <v>0.95613517276651061</v>
      </c>
      <c r="J92" t="s">
        <v>25</v>
      </c>
      <c r="K92">
        <v>1</v>
      </c>
      <c r="L92">
        <v>0</v>
      </c>
      <c r="M92">
        <v>0</v>
      </c>
    </row>
    <row r="93" spans="1:14" x14ac:dyDescent="0.3">
      <c r="A93" s="8">
        <v>61</v>
      </c>
      <c r="B93" s="5" t="s">
        <v>28</v>
      </c>
      <c r="C93" s="5">
        <v>4.5031945763818443E-2</v>
      </c>
      <c r="D93" s="5">
        <f t="shared" si="15"/>
        <v>0.6248560743074224</v>
      </c>
      <c r="E93" s="16">
        <f>AVERAGE(C92:C93)/CO2cumul!$M$2</f>
        <v>4.1847868790619164E-2</v>
      </c>
      <c r="F93">
        <f t="shared" si="8"/>
        <v>18078.27931754748</v>
      </c>
      <c r="G93">
        <f t="shared" si="21"/>
        <v>2191112.7628777991</v>
      </c>
      <c r="H93">
        <f t="shared" si="2"/>
        <v>96.408961566623162</v>
      </c>
      <c r="I93">
        <f t="shared" si="3"/>
        <v>0.96408961566623153</v>
      </c>
      <c r="J93" t="s">
        <v>25</v>
      </c>
      <c r="K93">
        <v>1</v>
      </c>
      <c r="L93">
        <v>0</v>
      </c>
      <c r="M93">
        <v>0</v>
      </c>
    </row>
    <row r="94" spans="1:14" x14ac:dyDescent="0.3">
      <c r="A94" s="8">
        <v>69</v>
      </c>
      <c r="B94" s="5" t="s">
        <v>28</v>
      </c>
      <c r="C94" s="5">
        <v>9.0063891527636886E-2</v>
      </c>
      <c r="D94" s="5">
        <f t="shared" si="15"/>
        <v>1.2497121486148448</v>
      </c>
      <c r="E94" s="16">
        <f>AVERAGE(C93:C94)/CO2cumul!$M$2</f>
        <v>6.2771803185928746E-2</v>
      </c>
      <c r="F94">
        <f t="shared" si="8"/>
        <v>43387.87036211395</v>
      </c>
      <c r="G94">
        <f t="shared" si="21"/>
        <v>2234500.6332399133</v>
      </c>
      <c r="H94">
        <f t="shared" ref="H94:H164" si="22">G94*44/10^(6)</f>
        <v>98.318027862556193</v>
      </c>
      <c r="I94">
        <f t="shared" ref="I94:I164" si="23">H94*10000/1000/1000</f>
        <v>0.98318027862556201</v>
      </c>
      <c r="J94" t="s">
        <v>25</v>
      </c>
      <c r="K94">
        <v>1</v>
      </c>
      <c r="L94">
        <v>0</v>
      </c>
      <c r="M94">
        <v>0</v>
      </c>
    </row>
    <row r="95" spans="1:14" x14ac:dyDescent="0.3">
      <c r="A95" s="8">
        <v>75</v>
      </c>
      <c r="B95" s="5" t="s">
        <v>28</v>
      </c>
      <c r="C95" s="5">
        <v>0.13509583729145536</v>
      </c>
      <c r="D95" s="5">
        <f t="shared" si="15"/>
        <v>1.8745682229222678</v>
      </c>
      <c r="E95" s="16">
        <f>AVERAGE(C94:C95)/CO2cumul!$M$2</f>
        <v>0.10461967197654792</v>
      </c>
      <c r="F95">
        <f t="shared" si="8"/>
        <v>54234.837952642447</v>
      </c>
      <c r="G95">
        <f t="shared" si="21"/>
        <v>2288735.4711925555</v>
      </c>
      <c r="H95">
        <f t="shared" si="22"/>
        <v>100.70436073247245</v>
      </c>
      <c r="I95">
        <f t="shared" si="23"/>
        <v>1.0070436073247246</v>
      </c>
      <c r="J95" t="s">
        <v>25</v>
      </c>
      <c r="K95">
        <v>1</v>
      </c>
      <c r="L95">
        <v>0</v>
      </c>
      <c r="M95">
        <v>0</v>
      </c>
    </row>
    <row r="96" spans="1:14" x14ac:dyDescent="0.3">
      <c r="A96" s="8">
        <v>82</v>
      </c>
      <c r="B96" s="5" t="s">
        <v>28</v>
      </c>
      <c r="C96" s="5"/>
      <c r="D96" s="5">
        <f t="shared" si="15"/>
        <v>0</v>
      </c>
      <c r="E96" s="16">
        <f>AVERAGE(C95:C96)/CO2cumul!$M$2</f>
        <v>0.12554360637185752</v>
      </c>
      <c r="F96">
        <f t="shared" si="8"/>
        <v>75928.773133699418</v>
      </c>
      <c r="G96">
        <f t="shared" si="21"/>
        <v>2364664.2443262548</v>
      </c>
      <c r="H96">
        <f t="shared" si="22"/>
        <v>104.04522675035521</v>
      </c>
      <c r="I96">
        <f t="shared" si="23"/>
        <v>1.0404522675035521</v>
      </c>
      <c r="J96" t="s">
        <v>25</v>
      </c>
      <c r="K96">
        <v>1</v>
      </c>
      <c r="L96">
        <v>0</v>
      </c>
      <c r="M96">
        <v>0</v>
      </c>
    </row>
    <row r="97" spans="1:14" x14ac:dyDescent="0.3">
      <c r="A97" s="8">
        <v>92</v>
      </c>
      <c r="B97" s="5" t="s">
        <v>28</v>
      </c>
      <c r="C97" s="5">
        <v>0.49535140340200284</v>
      </c>
      <c r="D97" s="5">
        <f t="shared" si="15"/>
        <v>6.8734168173816474</v>
      </c>
      <c r="E97" s="16">
        <f>AVERAGE(C96:C97)/CO2cumul!$M$2</f>
        <v>0.46032655669681077</v>
      </c>
      <c r="F97">
        <f t="shared" si="8"/>
        <v>397722.1449860445</v>
      </c>
      <c r="G97">
        <f t="shared" si="21"/>
        <v>2762386.3893122994</v>
      </c>
      <c r="H97">
        <f t="shared" si="22"/>
        <v>121.54500112974118</v>
      </c>
      <c r="I97">
        <f t="shared" si="23"/>
        <v>1.2154500112974118</v>
      </c>
      <c r="J97" t="s">
        <v>25</v>
      </c>
      <c r="K97">
        <v>1</v>
      </c>
      <c r="L97">
        <v>0</v>
      </c>
      <c r="M97">
        <v>0</v>
      </c>
    </row>
    <row r="98" spans="1:14" x14ac:dyDescent="0.3">
      <c r="A98" s="8">
        <v>95</v>
      </c>
      <c r="B98" s="5" t="s">
        <v>28</v>
      </c>
      <c r="C98" s="5">
        <v>0.40528751187436601</v>
      </c>
      <c r="D98" s="5">
        <f t="shared" si="15"/>
        <v>5.623704668766802</v>
      </c>
      <c r="E98" s="16">
        <f>AVERAGE(C97:C98)/CO2cumul!$M$2</f>
        <v>0.41847868790619164</v>
      </c>
      <c r="F98">
        <f t="shared" si="8"/>
        <v>108469.67590528486</v>
      </c>
      <c r="G98">
        <f t="shared" si="21"/>
        <v>2870856.0652175844</v>
      </c>
      <c r="H98">
        <f t="shared" si="22"/>
        <v>126.31766686957371</v>
      </c>
      <c r="I98">
        <f t="shared" si="23"/>
        <v>1.2631766686957371</v>
      </c>
      <c r="J98" t="s">
        <v>25</v>
      </c>
      <c r="K98">
        <v>1</v>
      </c>
      <c r="L98">
        <v>0</v>
      </c>
      <c r="M98">
        <v>0</v>
      </c>
    </row>
    <row r="99" spans="1:14" x14ac:dyDescent="0.3">
      <c r="A99" s="8">
        <v>103</v>
      </c>
      <c r="B99" s="5" t="s">
        <v>28</v>
      </c>
      <c r="C99" s="5">
        <v>-0.13509583729145536</v>
      </c>
      <c r="D99" s="5">
        <f t="shared" si="15"/>
        <v>-1.8745682229222678</v>
      </c>
      <c r="E99" s="16">
        <f>AVERAGE(C98:C99)/CO2cumul!$M$2</f>
        <v>0.12554360637185749</v>
      </c>
      <c r="F99">
        <f t="shared" si="8"/>
        <v>86775.740724227901</v>
      </c>
      <c r="G99">
        <f t="shared" si="21"/>
        <v>2957631.8059418122</v>
      </c>
      <c r="H99">
        <f t="shared" si="22"/>
        <v>130.13579946143975</v>
      </c>
      <c r="I99">
        <f t="shared" si="23"/>
        <v>1.3013579946143976</v>
      </c>
      <c r="J99" t="s">
        <v>25</v>
      </c>
      <c r="K99">
        <v>1</v>
      </c>
      <c r="L99">
        <v>0</v>
      </c>
      <c r="M99">
        <v>0</v>
      </c>
    </row>
    <row r="100" spans="1:14" x14ac:dyDescent="0.3">
      <c r="A100" s="8">
        <v>113</v>
      </c>
      <c r="B100" s="5" t="s">
        <v>28</v>
      </c>
      <c r="C100" s="5">
        <v>0.36025556611054754</v>
      </c>
      <c r="D100" s="5">
        <f t="shared" si="15"/>
        <v>4.9988485944593792</v>
      </c>
      <c r="E100" s="16">
        <f>AVERAGE(C99:C100)/CO2cumul!$M$2</f>
        <v>0.1046196719765479</v>
      </c>
      <c r="F100">
        <f t="shared" si="8"/>
        <v>90391.39658773737</v>
      </c>
      <c r="G100">
        <f t="shared" si="21"/>
        <v>3048023.2025295496</v>
      </c>
      <c r="H100">
        <f t="shared" si="22"/>
        <v>134.11302091130017</v>
      </c>
      <c r="I100">
        <f t="shared" si="23"/>
        <v>1.3411302091130017</v>
      </c>
      <c r="J100" t="s">
        <v>25</v>
      </c>
      <c r="K100">
        <v>1</v>
      </c>
      <c r="L100">
        <v>0</v>
      </c>
      <c r="M100">
        <v>0</v>
      </c>
    </row>
    <row r="101" spans="1:14" x14ac:dyDescent="0.3">
      <c r="A101" s="8">
        <v>119</v>
      </c>
      <c r="B101" s="5" t="s">
        <v>28</v>
      </c>
      <c r="C101" s="5">
        <v>0.45031945763818437</v>
      </c>
      <c r="D101" s="5">
        <f t="shared" si="15"/>
        <v>6.2485607430742247</v>
      </c>
      <c r="E101" s="16">
        <f>AVERAGE(C100:C101)/CO2cumul!$M$2</f>
        <v>0.37663081911557245</v>
      </c>
      <c r="F101">
        <f t="shared" si="8"/>
        <v>195245.41662951274</v>
      </c>
      <c r="G101">
        <f t="shared" si="21"/>
        <v>3243268.6191590624</v>
      </c>
      <c r="H101">
        <f t="shared" si="22"/>
        <v>142.70381924299875</v>
      </c>
      <c r="I101">
        <f t="shared" si="23"/>
        <v>1.4270381924299875</v>
      </c>
      <c r="J101" t="s">
        <v>25</v>
      </c>
      <c r="K101">
        <v>1</v>
      </c>
      <c r="L101">
        <v>0</v>
      </c>
      <c r="M101">
        <v>0</v>
      </c>
    </row>
    <row r="102" spans="1:14" x14ac:dyDescent="0.3">
      <c r="A102" s="8">
        <v>127</v>
      </c>
      <c r="B102" s="5" t="s">
        <v>28</v>
      </c>
      <c r="C102" s="5">
        <v>-0.13509583729145536</v>
      </c>
      <c r="D102" s="5">
        <f t="shared" si="15"/>
        <v>-1.8745682229222678</v>
      </c>
      <c r="E102" s="16">
        <f>AVERAGE(C101:C102)/CO2cumul!$M$2</f>
        <v>0.14646754076716703</v>
      </c>
      <c r="F102">
        <f t="shared" si="8"/>
        <v>101238.36417826585</v>
      </c>
      <c r="G102">
        <f t="shared" si="21"/>
        <v>3344506.9833373283</v>
      </c>
      <c r="H102">
        <f t="shared" si="22"/>
        <v>147.15830726684246</v>
      </c>
      <c r="I102">
        <f t="shared" si="23"/>
        <v>1.4715830726684247</v>
      </c>
      <c r="J102" t="s">
        <v>25</v>
      </c>
      <c r="K102">
        <v>1</v>
      </c>
      <c r="L102">
        <v>0</v>
      </c>
      <c r="M102">
        <v>0</v>
      </c>
      <c r="N102" s="5"/>
    </row>
    <row r="103" spans="1:14" x14ac:dyDescent="0.3">
      <c r="A103" s="8">
        <v>131</v>
      </c>
      <c r="B103" s="5" t="s">
        <v>28</v>
      </c>
      <c r="C103" s="5"/>
      <c r="D103" s="5">
        <f t="shared" si="15"/>
        <v>0</v>
      </c>
      <c r="E103" s="16">
        <f>AVERAGE(C102:C103)/CO2cumul!$M$2</f>
        <v>-0.12554360637185752</v>
      </c>
      <c r="F103">
        <f t="shared" si="8"/>
        <v>-43387.870362113958</v>
      </c>
      <c r="G103">
        <f t="shared" si="21"/>
        <v>3301119.1129752141</v>
      </c>
      <c r="H103">
        <f t="shared" si="22"/>
        <v>145.24924097090943</v>
      </c>
      <c r="I103">
        <f t="shared" si="23"/>
        <v>1.4524924097090943</v>
      </c>
      <c r="J103" t="s">
        <v>25</v>
      </c>
      <c r="K103">
        <v>1</v>
      </c>
      <c r="L103">
        <v>0</v>
      </c>
      <c r="M103">
        <v>0</v>
      </c>
    </row>
    <row r="104" spans="1:14" x14ac:dyDescent="0.3">
      <c r="A104" s="5">
        <v>144</v>
      </c>
      <c r="B104" s="5" t="s">
        <v>28</v>
      </c>
      <c r="C104" s="5">
        <v>0</v>
      </c>
      <c r="D104" s="5">
        <f t="shared" si="15"/>
        <v>0</v>
      </c>
      <c r="E104" s="16">
        <f>AVERAGE(C103:C104)/CO2cumul!$M$2</f>
        <v>0</v>
      </c>
      <c r="F104">
        <f t="shared" si="8"/>
        <v>0</v>
      </c>
      <c r="G104">
        <f t="shared" si="21"/>
        <v>3301119.1129752141</v>
      </c>
      <c r="H104">
        <f t="shared" si="22"/>
        <v>145.24924097090943</v>
      </c>
      <c r="I104">
        <f t="shared" si="23"/>
        <v>1.4524924097090943</v>
      </c>
      <c r="J104" t="s">
        <v>25</v>
      </c>
      <c r="K104">
        <v>1</v>
      </c>
      <c r="L104">
        <v>0</v>
      </c>
      <c r="M104">
        <v>0</v>
      </c>
      <c r="N104" s="5"/>
    </row>
    <row r="105" spans="1:14" x14ac:dyDescent="0.3">
      <c r="A105" s="5">
        <v>145</v>
      </c>
      <c r="B105" s="5" t="s">
        <v>28</v>
      </c>
      <c r="C105" s="5">
        <v>-4.5031945763818436E-2</v>
      </c>
      <c r="D105" s="5">
        <f t="shared" si="15"/>
        <v>-0.6248560743074224</v>
      </c>
      <c r="E105" s="16">
        <f>AVERAGE(C104:C105)/CO2cumul!$M$2</f>
        <v>-2.0923934395309578E-2</v>
      </c>
      <c r="F105">
        <f t="shared" si="8"/>
        <v>-1807.8279317547476</v>
      </c>
      <c r="G105">
        <f t="shared" si="21"/>
        <v>3299311.2850434594</v>
      </c>
      <c r="H105">
        <f t="shared" si="22"/>
        <v>145.1696965419122</v>
      </c>
      <c r="I105">
        <f t="shared" si="23"/>
        <v>1.4516969654191221</v>
      </c>
      <c r="J105" t="s">
        <v>25</v>
      </c>
      <c r="K105">
        <v>1</v>
      </c>
      <c r="L105">
        <v>0</v>
      </c>
      <c r="M105">
        <v>0</v>
      </c>
      <c r="N105" s="5"/>
    </row>
    <row r="106" spans="1:14" x14ac:dyDescent="0.3">
      <c r="A106" s="5">
        <v>285</v>
      </c>
      <c r="B106" s="5" t="s">
        <v>28</v>
      </c>
      <c r="C106" s="5">
        <v>0.15010648587939476</v>
      </c>
      <c r="D106" s="5">
        <f t="shared" si="15"/>
        <v>2.0828535810247413</v>
      </c>
      <c r="E106" s="16">
        <f>AVERAGE(C105:C106)/CO2cumul!$M$2</f>
        <v>4.882251358905567E-2</v>
      </c>
      <c r="F106">
        <f t="shared" si="8"/>
        <v>590557.12437321735</v>
      </c>
      <c r="G106">
        <f t="shared" si="21"/>
        <v>3889868.4094166765</v>
      </c>
      <c r="H106">
        <f t="shared" si="22"/>
        <v>171.15421001433376</v>
      </c>
      <c r="I106">
        <f t="shared" si="23"/>
        <v>1.7115421001433375</v>
      </c>
      <c r="J106" t="s">
        <v>25</v>
      </c>
      <c r="K106">
        <v>1</v>
      </c>
      <c r="L106">
        <v>0</v>
      </c>
      <c r="M106">
        <v>0</v>
      </c>
      <c r="N106" s="5"/>
    </row>
    <row r="107" spans="1:14" x14ac:dyDescent="0.3">
      <c r="A107" s="5">
        <v>316</v>
      </c>
      <c r="B107" s="5" t="s">
        <v>28</v>
      </c>
      <c r="C107" s="5">
        <v>-9.0063891527636872E-2</v>
      </c>
      <c r="D107" s="5">
        <f t="shared" si="15"/>
        <v>-1.2497121486148448</v>
      </c>
      <c r="E107" s="16">
        <f>AVERAGE(C106:C107)/CO2cumul!$M$2</f>
        <v>2.7898579193746095E-2</v>
      </c>
      <c r="F107">
        <f t="shared" si="8"/>
        <v>74723.554512529547</v>
      </c>
      <c r="G107">
        <f t="shared" si="21"/>
        <v>3964591.9639292061</v>
      </c>
      <c r="H107">
        <f t="shared" si="22"/>
        <v>174.44204641288508</v>
      </c>
      <c r="I107">
        <f t="shared" si="23"/>
        <v>1.7444204641288505</v>
      </c>
      <c r="J107" t="s">
        <v>25</v>
      </c>
      <c r="K107">
        <v>1</v>
      </c>
      <c r="L107">
        <v>0</v>
      </c>
      <c r="M107">
        <v>0</v>
      </c>
      <c r="N107" s="5"/>
    </row>
    <row r="108" spans="1:14" x14ac:dyDescent="0.3">
      <c r="A108" s="5">
        <v>445</v>
      </c>
      <c r="B108" s="5" t="s">
        <v>28</v>
      </c>
      <c r="C108" s="5">
        <v>-0.16211500474974599</v>
      </c>
      <c r="D108" s="5">
        <f t="shared" si="15"/>
        <v>-2.2494818675067152</v>
      </c>
      <c r="E108" s="16">
        <f>AVERAGE(C107:C108)/CO2cumul!$M$2</f>
        <v>-0.11717403261373346</v>
      </c>
      <c r="F108">
        <f t="shared" si="8"/>
        <v>-1305974.8978996277</v>
      </c>
      <c r="G108">
        <f t="shared" si="21"/>
        <v>2658617.0660295784</v>
      </c>
      <c r="H108">
        <f t="shared" si="22"/>
        <v>116.97915090530145</v>
      </c>
      <c r="I108">
        <f t="shared" si="23"/>
        <v>1.1697915090530144</v>
      </c>
      <c r="J108" t="s">
        <v>25</v>
      </c>
      <c r="K108">
        <v>1</v>
      </c>
      <c r="L108">
        <v>0</v>
      </c>
      <c r="M108">
        <v>0</v>
      </c>
      <c r="N108" s="5"/>
    </row>
    <row r="109" spans="1:14" x14ac:dyDescent="0.3">
      <c r="A109" s="5">
        <v>452</v>
      </c>
      <c r="B109" s="5" t="s">
        <v>28</v>
      </c>
      <c r="C109" s="5">
        <v>-3.60255566110547E-2</v>
      </c>
      <c r="D109" s="5">
        <f t="shared" si="15"/>
        <v>-0.49988485944593719</v>
      </c>
      <c r="E109" s="16">
        <f>AVERAGE(C108:C109)/CO2cumul!$M$2</f>
        <v>-9.2065311339361938E-2</v>
      </c>
      <c r="F109">
        <f t="shared" si="8"/>
        <v>-55681.100298046105</v>
      </c>
      <c r="G109">
        <f t="shared" si="21"/>
        <v>2602935.9657315323</v>
      </c>
      <c r="H109">
        <f t="shared" si="22"/>
        <v>114.52918249218743</v>
      </c>
      <c r="I109">
        <f t="shared" si="23"/>
        <v>1.1452918249218744</v>
      </c>
      <c r="J109" t="s">
        <v>25</v>
      </c>
      <c r="K109">
        <v>1</v>
      </c>
      <c r="L109">
        <v>0</v>
      </c>
      <c r="M109">
        <v>0</v>
      </c>
    </row>
    <row r="110" spans="1:14" x14ac:dyDescent="0.3">
      <c r="A110" s="17">
        <v>490</v>
      </c>
      <c r="B110" t="s">
        <v>28</v>
      </c>
      <c r="C110">
        <v>1.1708305898592792</v>
      </c>
      <c r="D110" s="5">
        <f t="shared" si="15"/>
        <v>16.246257931992979</v>
      </c>
      <c r="E110" s="16">
        <f>AVERAGE(C109:C110)/CO2cumul!$M$2</f>
        <v>0.52728314676180132</v>
      </c>
      <c r="F110">
        <f t="shared" si="8"/>
        <v>1731176.0274483461</v>
      </c>
      <c r="G110">
        <f t="shared" si="21"/>
        <v>4334111.9931798782</v>
      </c>
      <c r="H110">
        <f t="shared" si="22"/>
        <v>190.70092769991464</v>
      </c>
      <c r="I110">
        <f t="shared" si="23"/>
        <v>1.9070092769991465</v>
      </c>
      <c r="J110" t="s">
        <v>25</v>
      </c>
      <c r="K110">
        <v>1</v>
      </c>
      <c r="L110">
        <v>0</v>
      </c>
      <c r="M110">
        <v>0</v>
      </c>
    </row>
    <row r="111" spans="1:14" x14ac:dyDescent="0.3">
      <c r="A111" s="8">
        <v>6</v>
      </c>
      <c r="B111" s="5" t="s">
        <v>26</v>
      </c>
      <c r="C111" s="5">
        <v>0.38529332795523064</v>
      </c>
      <c r="D111" s="5">
        <f t="shared" si="15"/>
        <v>5.3462685717743073</v>
      </c>
      <c r="E111" s="16">
        <f>AVERAGE(C110:C111)/CO2cumul!$M$2</f>
        <v>0.72304747696431781</v>
      </c>
      <c r="F111">
        <f t="shared" ref="F111" si="24">E111*(A111)*(24*3600)</f>
        <v>374827.81205830234</v>
      </c>
      <c r="G111">
        <f>F111</f>
        <v>374827.81205830234</v>
      </c>
      <c r="H111">
        <f t="shared" si="22"/>
        <v>16.492423730565303</v>
      </c>
      <c r="I111">
        <f t="shared" si="23"/>
        <v>0.164924237305653</v>
      </c>
      <c r="J111" t="s">
        <v>21</v>
      </c>
      <c r="K111">
        <v>1</v>
      </c>
      <c r="L111">
        <v>1</v>
      </c>
      <c r="M111">
        <v>0</v>
      </c>
    </row>
    <row r="112" spans="1:14" x14ac:dyDescent="0.3">
      <c r="A112" s="8">
        <v>41</v>
      </c>
      <c r="B112" s="5" t="s">
        <v>26</v>
      </c>
      <c r="C112" s="5">
        <v>0.5484890994033087</v>
      </c>
      <c r="D112" s="5">
        <f t="shared" si="15"/>
        <v>7.6107469850644067</v>
      </c>
      <c r="E112" s="16">
        <f>AVERAGE(C111:C112)/CO2cumul!$M$2</f>
        <v>0.43387870362113951</v>
      </c>
      <c r="F112">
        <f t="shared" ref="F112" si="25">E112*(A112-A111)*(24*3600)</f>
        <v>1312049.1997503259</v>
      </c>
      <c r="G112">
        <f t="shared" ref="G112:G125" si="26">F112+G111</f>
        <v>1686877.0118086282</v>
      </c>
      <c r="H112">
        <f t="shared" si="22"/>
        <v>74.222588519579645</v>
      </c>
      <c r="I112">
        <f t="shared" si="23"/>
        <v>0.74222588519579658</v>
      </c>
      <c r="J112" t="s">
        <v>21</v>
      </c>
      <c r="K112">
        <v>1</v>
      </c>
      <c r="L112">
        <v>1</v>
      </c>
      <c r="M112">
        <v>0</v>
      </c>
    </row>
    <row r="113" spans="1:14" x14ac:dyDescent="0.3">
      <c r="A113" s="8">
        <v>49</v>
      </c>
      <c r="B113" s="5" t="s">
        <v>26</v>
      </c>
      <c r="C113" s="5">
        <v>3.1547579924300648</v>
      </c>
      <c r="D113" s="5">
        <f t="shared" si="15"/>
        <v>43.774917141680795</v>
      </c>
      <c r="E113" s="16">
        <f>AVERAGE(C112:C113)/CO2cumul!$M$2</f>
        <v>1.7207006689326787</v>
      </c>
      <c r="F113">
        <f t="shared" si="8"/>
        <v>1189348.3023662674</v>
      </c>
      <c r="G113">
        <f t="shared" si="26"/>
        <v>2876225.3141748956</v>
      </c>
      <c r="H113">
        <f t="shared" si="22"/>
        <v>126.55391382369541</v>
      </c>
      <c r="I113">
        <f t="shared" si="23"/>
        <v>1.2655391382369541</v>
      </c>
      <c r="J113" t="s">
        <v>21</v>
      </c>
      <c r="K113">
        <v>1</v>
      </c>
      <c r="L113">
        <v>1</v>
      </c>
      <c r="M113">
        <v>0</v>
      </c>
    </row>
    <row r="114" spans="1:14" x14ac:dyDescent="0.3">
      <c r="A114" s="8">
        <v>56</v>
      </c>
      <c r="B114" s="5" t="s">
        <v>26</v>
      </c>
      <c r="C114" s="5">
        <v>3.0171403661758358</v>
      </c>
      <c r="D114" s="5">
        <f t="shared" si="15"/>
        <v>41.865356978597298</v>
      </c>
      <c r="E114" s="16">
        <f>AVERAGE(C113:C114)/CO2cumul!$M$2</f>
        <v>2.8677507524835502</v>
      </c>
      <c r="F114">
        <f t="shared" si="8"/>
        <v>1734415.6551020511</v>
      </c>
      <c r="G114">
        <f t="shared" si="26"/>
        <v>4610640.969276947</v>
      </c>
      <c r="H114">
        <f t="shared" si="22"/>
        <v>202.86820264818567</v>
      </c>
      <c r="I114">
        <f t="shared" si="23"/>
        <v>2.028682026481857</v>
      </c>
      <c r="J114" t="s">
        <v>21</v>
      </c>
      <c r="K114">
        <v>1</v>
      </c>
      <c r="L114">
        <v>1</v>
      </c>
      <c r="M114">
        <v>0</v>
      </c>
    </row>
    <row r="115" spans="1:14" x14ac:dyDescent="0.3">
      <c r="A115" s="8">
        <v>61</v>
      </c>
      <c r="B115" s="5" t="s">
        <v>26</v>
      </c>
      <c r="C115" s="5">
        <v>3.0171403661758358</v>
      </c>
      <c r="D115" s="5">
        <f t="shared" si="15"/>
        <v>41.865356978597298</v>
      </c>
      <c r="E115" s="16">
        <f>AVERAGE(C114:C115)/CO2cumul!$M$2</f>
        <v>2.8038072089714841</v>
      </c>
      <c r="F115">
        <f t="shared" si="8"/>
        <v>1211244.7142756812</v>
      </c>
      <c r="G115">
        <f t="shared" si="26"/>
        <v>5821885.6835526284</v>
      </c>
      <c r="H115">
        <f t="shared" si="22"/>
        <v>256.16297007631562</v>
      </c>
      <c r="I115">
        <f t="shared" si="23"/>
        <v>2.5616297007631559</v>
      </c>
      <c r="J115" t="s">
        <v>21</v>
      </c>
      <c r="K115">
        <v>1</v>
      </c>
      <c r="L115">
        <v>1</v>
      </c>
      <c r="M115">
        <v>0</v>
      </c>
    </row>
    <row r="116" spans="1:14" x14ac:dyDescent="0.3">
      <c r="A116" s="8">
        <v>69</v>
      </c>
      <c r="B116" s="5" t="s">
        <v>26</v>
      </c>
      <c r="C116" s="5">
        <v>0.81057502374873203</v>
      </c>
      <c r="D116" s="5">
        <f t="shared" si="15"/>
        <v>11.247409337533604</v>
      </c>
      <c r="E116" s="16">
        <f>AVERAGE(C115:C116)/CO2cumul!$M$2</f>
        <v>1.7785344236013145</v>
      </c>
      <c r="F116">
        <f t="shared" ref="F116:F179" si="27">E116*(A116-A115)*(24*3600)</f>
        <v>1229322.9935932285</v>
      </c>
      <c r="G116">
        <f t="shared" si="26"/>
        <v>7051208.6771458574</v>
      </c>
      <c r="H116">
        <f t="shared" si="22"/>
        <v>310.25318179441774</v>
      </c>
      <c r="I116">
        <f t="shared" si="23"/>
        <v>3.1025318179441772</v>
      </c>
      <c r="J116" t="s">
        <v>21</v>
      </c>
      <c r="K116">
        <v>1</v>
      </c>
      <c r="L116">
        <v>1</v>
      </c>
      <c r="M116">
        <v>0</v>
      </c>
    </row>
    <row r="117" spans="1:14" x14ac:dyDescent="0.3">
      <c r="A117" s="8">
        <v>75</v>
      </c>
      <c r="B117" s="5" t="s">
        <v>26</v>
      </c>
      <c r="C117" s="5">
        <v>3.2873320407587459</v>
      </c>
      <c r="D117" s="5">
        <f t="shared" si="15"/>
        <v>45.614493424441839</v>
      </c>
      <c r="E117" s="16">
        <f>AVERAGE(C116:C117)/CO2cumul!$M$2</f>
        <v>1.9040780299731717</v>
      </c>
      <c r="F117">
        <f t="shared" si="27"/>
        <v>987074.05073809216</v>
      </c>
      <c r="G117">
        <f t="shared" si="26"/>
        <v>8038282.7278839499</v>
      </c>
      <c r="H117">
        <f t="shared" si="22"/>
        <v>353.68444002689381</v>
      </c>
      <c r="I117">
        <f t="shared" si="23"/>
        <v>3.5368444002689379</v>
      </c>
      <c r="J117" t="s">
        <v>21</v>
      </c>
      <c r="K117">
        <v>1</v>
      </c>
      <c r="L117">
        <v>1</v>
      </c>
      <c r="M117">
        <v>0</v>
      </c>
    </row>
    <row r="118" spans="1:14" x14ac:dyDescent="0.3">
      <c r="A118" s="8">
        <v>82</v>
      </c>
      <c r="B118" s="5" t="s">
        <v>26</v>
      </c>
      <c r="C118" s="5">
        <v>1.5761181017336456</v>
      </c>
      <c r="D118" s="5">
        <f t="shared" si="15"/>
        <v>21.869962600759784</v>
      </c>
      <c r="E118" s="16">
        <f>AVERAGE(C117:C118)/CO2cumul!$M$2</f>
        <v>2.2597849146934346</v>
      </c>
      <c r="F118">
        <f t="shared" si="27"/>
        <v>1366717.9164065893</v>
      </c>
      <c r="G118">
        <f t="shared" si="26"/>
        <v>9405000.6442905385</v>
      </c>
      <c r="H118">
        <f t="shared" si="22"/>
        <v>413.82002834878369</v>
      </c>
      <c r="I118">
        <f t="shared" si="23"/>
        <v>4.1382002834878371</v>
      </c>
      <c r="J118" t="s">
        <v>21</v>
      </c>
      <c r="K118">
        <v>1</v>
      </c>
      <c r="L118">
        <v>1</v>
      </c>
      <c r="M118">
        <v>0</v>
      </c>
    </row>
    <row r="119" spans="1:14" x14ac:dyDescent="0.3">
      <c r="A119" s="8">
        <v>92</v>
      </c>
      <c r="B119" s="5" t="s">
        <v>26</v>
      </c>
      <c r="C119" s="5">
        <v>2.0264375593718298</v>
      </c>
      <c r="D119" s="5">
        <f t="shared" si="15"/>
        <v>28.118523343834013</v>
      </c>
      <c r="E119" s="16">
        <f>AVERAGE(C118:C119)/CO2cumul!$M$2</f>
        <v>1.6739147516247666</v>
      </c>
      <c r="F119">
        <f t="shared" si="27"/>
        <v>1446262.3454037984</v>
      </c>
      <c r="G119">
        <f t="shared" si="26"/>
        <v>10851262.989694336</v>
      </c>
      <c r="H119">
        <f t="shared" si="22"/>
        <v>477.4555715465508</v>
      </c>
      <c r="I119">
        <f t="shared" si="23"/>
        <v>4.7745557154655076</v>
      </c>
      <c r="J119" t="s">
        <v>21</v>
      </c>
      <c r="K119">
        <v>1</v>
      </c>
      <c r="L119">
        <v>1</v>
      </c>
      <c r="M119">
        <v>0</v>
      </c>
    </row>
    <row r="120" spans="1:14" x14ac:dyDescent="0.3">
      <c r="A120" s="8">
        <v>95</v>
      </c>
      <c r="B120" s="5" t="s">
        <v>26</v>
      </c>
      <c r="C120" s="5">
        <v>6.3495043526984025</v>
      </c>
      <c r="D120" s="5">
        <f t="shared" si="15"/>
        <v>88.104706477346582</v>
      </c>
      <c r="E120" s="16">
        <f>AVERAGE(C119:C120)/CO2cumul!$M$2</f>
        <v>3.891851797527583</v>
      </c>
      <c r="F120">
        <f t="shared" si="27"/>
        <v>1008767.9859191496</v>
      </c>
      <c r="G120">
        <f t="shared" si="26"/>
        <v>11860030.975613486</v>
      </c>
      <c r="H120">
        <f t="shared" si="22"/>
        <v>521.84136292699338</v>
      </c>
      <c r="I120">
        <f t="shared" si="23"/>
        <v>5.2184136292699339</v>
      </c>
      <c r="J120" t="s">
        <v>21</v>
      </c>
      <c r="K120">
        <v>1</v>
      </c>
      <c r="L120">
        <v>1</v>
      </c>
      <c r="M120">
        <v>0</v>
      </c>
    </row>
    <row r="121" spans="1:14" x14ac:dyDescent="0.3">
      <c r="A121" s="8">
        <v>103</v>
      </c>
      <c r="B121" s="5" t="s">
        <v>26</v>
      </c>
      <c r="C121" s="5">
        <v>5.4038334916582134</v>
      </c>
      <c r="D121" s="5">
        <f t="shared" si="15"/>
        <v>74.982728916890693</v>
      </c>
      <c r="E121" s="16">
        <f>AVERAGE(C120:C121)/CO2cumul!$M$2</f>
        <v>5.4611468771758016</v>
      </c>
      <c r="F121">
        <f t="shared" si="27"/>
        <v>3774744.7215039139</v>
      </c>
      <c r="G121">
        <f t="shared" si="26"/>
        <v>15634775.697117399</v>
      </c>
      <c r="H121">
        <f t="shared" si="22"/>
        <v>687.93013067316554</v>
      </c>
      <c r="I121">
        <f t="shared" si="23"/>
        <v>6.8793013067316551</v>
      </c>
      <c r="J121" t="s">
        <v>21</v>
      </c>
      <c r="K121">
        <v>1</v>
      </c>
      <c r="L121">
        <v>1</v>
      </c>
      <c r="M121">
        <v>0</v>
      </c>
    </row>
    <row r="122" spans="1:14" x14ac:dyDescent="0.3">
      <c r="A122" s="8">
        <v>113</v>
      </c>
      <c r="B122" s="5" t="s">
        <v>26</v>
      </c>
      <c r="C122" s="5">
        <v>1.4860542102060088</v>
      </c>
      <c r="D122" s="5">
        <f t="shared" si="15"/>
        <v>20.620250452144948</v>
      </c>
      <c r="E122" s="16">
        <f>AVERAGE(C121:C122)/CO2cumul!$M$2</f>
        <v>3.2013619624823662</v>
      </c>
      <c r="F122">
        <f t="shared" si="27"/>
        <v>2765976.7355847643</v>
      </c>
      <c r="G122">
        <f t="shared" si="26"/>
        <v>18400752.432702165</v>
      </c>
      <c r="H122">
        <f t="shared" si="22"/>
        <v>809.63310703889522</v>
      </c>
      <c r="I122">
        <f t="shared" si="23"/>
        <v>8.0963310703889526</v>
      </c>
      <c r="J122" t="s">
        <v>21</v>
      </c>
      <c r="K122">
        <v>1</v>
      </c>
      <c r="L122">
        <v>1</v>
      </c>
      <c r="M122">
        <v>0</v>
      </c>
    </row>
    <row r="123" spans="1:14" x14ac:dyDescent="0.3">
      <c r="A123" s="8">
        <v>119</v>
      </c>
      <c r="B123" s="5" t="s">
        <v>26</v>
      </c>
      <c r="C123" s="5">
        <v>1.2608944813869165</v>
      </c>
      <c r="D123" s="5">
        <f t="shared" si="15"/>
        <v>17.495970080607833</v>
      </c>
      <c r="E123" s="16">
        <f>AVERAGE(C122:C123)/CO2cumul!$M$2</f>
        <v>1.2763599981138847</v>
      </c>
      <c r="F123">
        <f t="shared" si="27"/>
        <v>661665.02302223782</v>
      </c>
      <c r="G123">
        <f t="shared" si="26"/>
        <v>19062417.455724403</v>
      </c>
      <c r="H123">
        <f t="shared" si="22"/>
        <v>838.74636805187367</v>
      </c>
      <c r="I123">
        <f t="shared" si="23"/>
        <v>8.3874636805187368</v>
      </c>
      <c r="J123" t="s">
        <v>21</v>
      </c>
      <c r="K123">
        <v>1</v>
      </c>
      <c r="L123">
        <v>1</v>
      </c>
      <c r="M123">
        <v>0</v>
      </c>
    </row>
    <row r="124" spans="1:14" x14ac:dyDescent="0.3">
      <c r="A124" s="8">
        <v>127</v>
      </c>
      <c r="B124" s="5" t="s">
        <v>26</v>
      </c>
      <c r="C124" s="5">
        <v>0.99070280680400569</v>
      </c>
      <c r="D124" s="5">
        <f t="shared" si="15"/>
        <v>13.746833634763295</v>
      </c>
      <c r="E124" s="16">
        <f>AVERAGE(C123:C124)/CO2cumul!$M$2</f>
        <v>1.0461967197654791</v>
      </c>
      <c r="F124">
        <f t="shared" si="27"/>
        <v>723131.1727018992</v>
      </c>
      <c r="G124">
        <f t="shared" si="26"/>
        <v>19785548.628426302</v>
      </c>
      <c r="H124">
        <f t="shared" si="22"/>
        <v>870.56413965075728</v>
      </c>
      <c r="I124">
        <f t="shared" si="23"/>
        <v>8.7056413965075716</v>
      </c>
      <c r="J124" t="s">
        <v>21</v>
      </c>
      <c r="K124">
        <v>1</v>
      </c>
      <c r="L124">
        <v>1</v>
      </c>
      <c r="M124">
        <v>0</v>
      </c>
    </row>
    <row r="125" spans="1:14" x14ac:dyDescent="0.3">
      <c r="A125" s="8">
        <v>131</v>
      </c>
      <c r="B125" s="5" t="s">
        <v>26</v>
      </c>
      <c r="C125" s="5">
        <v>1.3509583729145533</v>
      </c>
      <c r="D125" s="5">
        <f t="shared" si="15"/>
        <v>18.745682229222673</v>
      </c>
      <c r="E125" s="16">
        <f>AVERAGE(C124:C125)/CO2cumul!$M$2</f>
        <v>1.0880445885560981</v>
      </c>
      <c r="F125">
        <f t="shared" si="27"/>
        <v>376028.20980498748</v>
      </c>
      <c r="G125">
        <f t="shared" si="26"/>
        <v>20161576.838231288</v>
      </c>
      <c r="H125">
        <f t="shared" si="22"/>
        <v>887.10938088217665</v>
      </c>
      <c r="I125">
        <f t="shared" si="23"/>
        <v>8.871093808821767</v>
      </c>
      <c r="J125" t="s">
        <v>21</v>
      </c>
      <c r="K125">
        <v>1</v>
      </c>
      <c r="L125">
        <v>1</v>
      </c>
      <c r="M125">
        <v>0</v>
      </c>
      <c r="N125">
        <f t="shared" ref="N125" si="28">I125</f>
        <v>8.871093808821767</v>
      </c>
    </row>
    <row r="126" spans="1:14" x14ac:dyDescent="0.3">
      <c r="A126" s="8">
        <v>6</v>
      </c>
      <c r="B126" s="5" t="s">
        <v>43</v>
      </c>
      <c r="C126" s="5">
        <v>0.64305618550732735</v>
      </c>
      <c r="D126" s="5">
        <f t="shared" si="15"/>
        <v>8.922944741109994</v>
      </c>
      <c r="E126" s="16">
        <f>AVERAGE(C125:C126)/CO2cumul!$M$2</f>
        <v>0.92651181502430824</v>
      </c>
      <c r="F126">
        <f t="shared" ref="F126" si="29">E126*(A126)*(24*3600)</f>
        <v>480303.72490860143</v>
      </c>
      <c r="G126">
        <f>F126</f>
        <v>480303.72490860143</v>
      </c>
      <c r="H126">
        <f t="shared" si="22"/>
        <v>21.133363895978462</v>
      </c>
      <c r="I126">
        <f t="shared" si="23"/>
        <v>0.21133363895978463</v>
      </c>
      <c r="J126" t="s">
        <v>21</v>
      </c>
      <c r="K126">
        <v>1</v>
      </c>
      <c r="L126">
        <v>1</v>
      </c>
      <c r="M126">
        <v>0</v>
      </c>
    </row>
    <row r="127" spans="1:14" x14ac:dyDescent="0.3">
      <c r="A127" s="8">
        <v>41</v>
      </c>
      <c r="B127" s="5" t="s">
        <v>43</v>
      </c>
      <c r="C127" s="5">
        <v>1.3850025239119998</v>
      </c>
      <c r="D127" s="5">
        <f t="shared" si="15"/>
        <v>19.218073421399083</v>
      </c>
      <c r="E127" s="16">
        <f>AVERAGE(C126:C127)/CO2cumul!$M$2</f>
        <v>0.94233030942716234</v>
      </c>
      <c r="F127">
        <f t="shared" ref="F127" si="30">E127*(A127-A126)*(24*3600)</f>
        <v>2849606.855707739</v>
      </c>
      <c r="G127">
        <f t="shared" ref="G127:G140" si="31">F127+G126</f>
        <v>3329910.5806163405</v>
      </c>
      <c r="H127">
        <f t="shared" si="22"/>
        <v>146.51606554711898</v>
      </c>
      <c r="I127">
        <f t="shared" si="23"/>
        <v>1.4651606554711898</v>
      </c>
      <c r="J127" t="s">
        <v>21</v>
      </c>
      <c r="K127">
        <v>1</v>
      </c>
      <c r="L127">
        <v>1</v>
      </c>
      <c r="M127">
        <v>0</v>
      </c>
    </row>
    <row r="128" spans="1:14" x14ac:dyDescent="0.3">
      <c r="A128" s="8">
        <v>49</v>
      </c>
      <c r="B128" s="5" t="s">
        <v>43</v>
      </c>
      <c r="C128" s="5">
        <v>4.0388251516653488</v>
      </c>
      <c r="D128" s="5">
        <f t="shared" si="15"/>
        <v>56.042091592484098</v>
      </c>
      <c r="E128" s="16">
        <f>AVERAGE(C127:C128)/CO2cumul!$M$2</f>
        <v>2.5201623543086673</v>
      </c>
      <c r="F128">
        <f t="shared" si="27"/>
        <v>1741936.2192981509</v>
      </c>
      <c r="G128">
        <f t="shared" si="31"/>
        <v>5071846.7999144914</v>
      </c>
      <c r="H128">
        <f t="shared" si="22"/>
        <v>223.16125919623764</v>
      </c>
      <c r="I128">
        <f t="shared" si="23"/>
        <v>2.2316125919623762</v>
      </c>
      <c r="J128" t="s">
        <v>21</v>
      </c>
      <c r="K128">
        <v>1</v>
      </c>
      <c r="L128">
        <v>1</v>
      </c>
      <c r="M128">
        <v>0</v>
      </c>
    </row>
    <row r="129" spans="1:13" x14ac:dyDescent="0.3">
      <c r="A129" s="8">
        <v>56</v>
      </c>
      <c r="B129" s="5" t="s">
        <v>43</v>
      </c>
      <c r="C129" s="5">
        <v>0.85560696951255044</v>
      </c>
      <c r="D129" s="5">
        <f t="shared" si="15"/>
        <v>11.872265411841029</v>
      </c>
      <c r="E129" s="16">
        <f>AVERAGE(C128:C129)/CO2cumul!$M$2</f>
        <v>2.2741805815574079</v>
      </c>
      <c r="F129">
        <f t="shared" si="27"/>
        <v>1375424.4157259203</v>
      </c>
      <c r="G129">
        <f t="shared" si="31"/>
        <v>6447271.2156404117</v>
      </c>
      <c r="H129">
        <f t="shared" si="22"/>
        <v>283.67993348817811</v>
      </c>
      <c r="I129">
        <f t="shared" si="23"/>
        <v>2.8367993348817815</v>
      </c>
      <c r="J129" t="s">
        <v>21</v>
      </c>
      <c r="K129">
        <v>1</v>
      </c>
      <c r="L129">
        <v>1</v>
      </c>
      <c r="M129">
        <v>0</v>
      </c>
    </row>
    <row r="130" spans="1:13" x14ac:dyDescent="0.3">
      <c r="A130" s="8">
        <v>61</v>
      </c>
      <c r="B130" s="5" t="s">
        <v>43</v>
      </c>
      <c r="C130" s="5">
        <v>0.85560696951255044</v>
      </c>
      <c r="D130" s="5">
        <f t="shared" si="15"/>
        <v>11.872265411841029</v>
      </c>
      <c r="E130" s="16">
        <f>AVERAGE(C129:C130)/CO2cumul!$M$2</f>
        <v>0.79510950702176408</v>
      </c>
      <c r="F130">
        <f t="shared" si="27"/>
        <v>343487.30703340209</v>
      </c>
      <c r="G130">
        <f t="shared" si="31"/>
        <v>6790758.5226738136</v>
      </c>
      <c r="H130">
        <f t="shared" si="22"/>
        <v>298.79337499764785</v>
      </c>
      <c r="I130">
        <f t="shared" si="23"/>
        <v>2.9879337499764782</v>
      </c>
      <c r="J130" t="s">
        <v>21</v>
      </c>
      <c r="K130">
        <v>1</v>
      </c>
      <c r="L130">
        <v>1</v>
      </c>
      <c r="M130">
        <v>0</v>
      </c>
    </row>
    <row r="131" spans="1:13" x14ac:dyDescent="0.3">
      <c r="A131" s="8">
        <v>69</v>
      </c>
      <c r="B131" s="5" t="s">
        <v>43</v>
      </c>
      <c r="C131" s="5">
        <v>1.3059264271507347</v>
      </c>
      <c r="D131" s="5">
        <f t="shared" si="15"/>
        <v>18.12082615491525</v>
      </c>
      <c r="E131" s="16">
        <f>AVERAGE(C130:C131)/CO2cumul!$M$2</f>
        <v>1.0043488509748599</v>
      </c>
      <c r="F131">
        <f t="shared" si="27"/>
        <v>694205.9257938232</v>
      </c>
      <c r="G131">
        <f t="shared" si="31"/>
        <v>7484964.4484676365</v>
      </c>
      <c r="H131">
        <f t="shared" si="22"/>
        <v>329.33843573257599</v>
      </c>
      <c r="I131">
        <f t="shared" si="23"/>
        <v>3.2933843573257597</v>
      </c>
      <c r="J131" t="s">
        <v>21</v>
      </c>
      <c r="K131">
        <v>1</v>
      </c>
      <c r="L131">
        <v>1</v>
      </c>
      <c r="M131">
        <v>0</v>
      </c>
    </row>
    <row r="132" spans="1:13" x14ac:dyDescent="0.3">
      <c r="A132" s="8">
        <v>75</v>
      </c>
      <c r="B132" s="5" t="s">
        <v>43</v>
      </c>
      <c r="C132" s="5">
        <v>0.94567086104018716</v>
      </c>
      <c r="D132" s="5">
        <f t="shared" ref="D132:D195" si="32">C132*10^(-6)*(3600*24*365)*44*10000/10^(6)</f>
        <v>13.121977560455871</v>
      </c>
      <c r="E132" s="16">
        <f>AVERAGE(C131:C132)/CO2cumul!$M$2</f>
        <v>1.0461967197654791</v>
      </c>
      <c r="F132">
        <f t="shared" si="27"/>
        <v>542348.37952642434</v>
      </c>
      <c r="G132">
        <f t="shared" si="31"/>
        <v>8027312.8279940607</v>
      </c>
      <c r="H132">
        <f t="shared" si="22"/>
        <v>353.2017644317387</v>
      </c>
      <c r="I132">
        <f t="shared" si="23"/>
        <v>3.5320176443173872</v>
      </c>
      <c r="J132" t="s">
        <v>21</v>
      </c>
      <c r="K132">
        <v>1</v>
      </c>
      <c r="L132">
        <v>1</v>
      </c>
      <c r="M132">
        <v>0</v>
      </c>
    </row>
    <row r="133" spans="1:13" x14ac:dyDescent="0.3">
      <c r="A133" s="8">
        <v>82</v>
      </c>
      <c r="B133" s="5" t="s">
        <v>43</v>
      </c>
      <c r="C133" s="5">
        <v>1.1708305898592797</v>
      </c>
      <c r="D133" s="5">
        <f t="shared" si="32"/>
        <v>16.246257931992986</v>
      </c>
      <c r="E133" s="16">
        <f>AVERAGE(C132:C133)/CO2cumul!$M$2</f>
        <v>0.98342491657955022</v>
      </c>
      <c r="F133">
        <f t="shared" si="27"/>
        <v>594775.38954731193</v>
      </c>
      <c r="G133">
        <f t="shared" si="31"/>
        <v>8622088.2175413724</v>
      </c>
      <c r="H133">
        <f t="shared" si="22"/>
        <v>379.37188157182038</v>
      </c>
      <c r="I133">
        <f t="shared" si="23"/>
        <v>3.7937188157182038</v>
      </c>
      <c r="J133" t="s">
        <v>21</v>
      </c>
      <c r="K133">
        <v>1</v>
      </c>
      <c r="L133">
        <v>1</v>
      </c>
      <c r="M133">
        <v>0</v>
      </c>
    </row>
    <row r="134" spans="1:13" x14ac:dyDescent="0.3">
      <c r="A134" s="8">
        <v>92</v>
      </c>
      <c r="B134" s="5" t="s">
        <v>43</v>
      </c>
      <c r="C134" s="5">
        <v>3.2423000949949281</v>
      </c>
      <c r="D134" s="5">
        <f t="shared" si="32"/>
        <v>44.989637350134416</v>
      </c>
      <c r="E134" s="16">
        <f>AVERAGE(C133:C134)/CO2cumul!$M$2</f>
        <v>2.0505455707403391</v>
      </c>
      <c r="F134">
        <f t="shared" si="27"/>
        <v>1771671.3731196532</v>
      </c>
      <c r="G134">
        <f t="shared" si="31"/>
        <v>10393759.590661027</v>
      </c>
      <c r="H134">
        <f t="shared" si="22"/>
        <v>457.32542198908521</v>
      </c>
      <c r="I134">
        <f t="shared" si="23"/>
        <v>4.5732542198908526</v>
      </c>
      <c r="J134" t="s">
        <v>21</v>
      </c>
      <c r="K134">
        <v>1</v>
      </c>
      <c r="L134">
        <v>1</v>
      </c>
      <c r="M134">
        <v>0</v>
      </c>
    </row>
    <row r="135" spans="1:13" x14ac:dyDescent="0.3">
      <c r="A135" s="8">
        <v>95</v>
      </c>
      <c r="B135" s="5" t="s">
        <v>43</v>
      </c>
      <c r="C135" s="5">
        <v>0.72051113222109509</v>
      </c>
      <c r="D135" s="5">
        <f t="shared" si="32"/>
        <v>9.9976971889187585</v>
      </c>
      <c r="E135" s="16">
        <f>AVERAGE(C134:C135)/CO2cumul!$M$2</f>
        <v>1.8413062267872433</v>
      </c>
      <c r="F135">
        <f t="shared" si="27"/>
        <v>477266.57398325345</v>
      </c>
      <c r="G135">
        <f t="shared" si="31"/>
        <v>10871026.16464428</v>
      </c>
      <c r="H135">
        <f t="shared" si="22"/>
        <v>478.32515124434832</v>
      </c>
      <c r="I135">
        <f t="shared" si="23"/>
        <v>4.7832515124434831</v>
      </c>
      <c r="J135" t="s">
        <v>21</v>
      </c>
      <c r="K135">
        <v>1</v>
      </c>
      <c r="L135">
        <v>1</v>
      </c>
      <c r="M135">
        <v>0</v>
      </c>
    </row>
    <row r="136" spans="1:13" x14ac:dyDescent="0.3">
      <c r="A136" s="8">
        <v>103</v>
      </c>
      <c r="B136" s="5" t="s">
        <v>43</v>
      </c>
      <c r="C136" s="5">
        <v>0.58541529492963984</v>
      </c>
      <c r="D136" s="5">
        <f t="shared" si="32"/>
        <v>8.1231289659964929</v>
      </c>
      <c r="E136" s="16">
        <f>AVERAGE(C135:C136)/CO2cumul!$M$2</f>
        <v>0.60679409746397794</v>
      </c>
      <c r="F136">
        <f t="shared" si="27"/>
        <v>419416.08016710158</v>
      </c>
      <c r="G136">
        <f t="shared" si="31"/>
        <v>11290442.244811382</v>
      </c>
      <c r="H136">
        <f t="shared" si="22"/>
        <v>496.77945877170077</v>
      </c>
      <c r="I136">
        <f t="shared" si="23"/>
        <v>4.967794587717008</v>
      </c>
      <c r="J136" t="s">
        <v>21</v>
      </c>
      <c r="K136">
        <v>1</v>
      </c>
      <c r="L136">
        <v>1</v>
      </c>
      <c r="M136">
        <v>0</v>
      </c>
    </row>
    <row r="137" spans="1:13" x14ac:dyDescent="0.3">
      <c r="A137" s="8">
        <v>113</v>
      </c>
      <c r="B137" s="5" t="s">
        <v>43</v>
      </c>
      <c r="C137" s="5">
        <v>1.6211500474974641</v>
      </c>
      <c r="D137" s="5">
        <f t="shared" si="32"/>
        <v>22.494818675067208</v>
      </c>
      <c r="E137" s="16">
        <f>AVERAGE(C136:C137)/CO2cumul!$M$2</f>
        <v>1.0252727853701695</v>
      </c>
      <c r="F137">
        <f t="shared" si="27"/>
        <v>885835.6865598266</v>
      </c>
      <c r="G137">
        <f t="shared" si="31"/>
        <v>12176277.931371208</v>
      </c>
      <c r="H137">
        <f t="shared" si="22"/>
        <v>535.75622898033316</v>
      </c>
      <c r="I137">
        <f t="shared" si="23"/>
        <v>5.3575622898033313</v>
      </c>
      <c r="J137" t="s">
        <v>21</v>
      </c>
      <c r="K137">
        <v>1</v>
      </c>
      <c r="L137">
        <v>1</v>
      </c>
      <c r="M137">
        <v>0</v>
      </c>
    </row>
    <row r="138" spans="1:13" x14ac:dyDescent="0.3">
      <c r="A138" s="8">
        <v>119</v>
      </c>
      <c r="B138" s="5" t="s">
        <v>43</v>
      </c>
      <c r="C138" s="5">
        <v>0.63044724069345826</v>
      </c>
      <c r="D138" s="5">
        <f t="shared" si="32"/>
        <v>8.7479850403039165</v>
      </c>
      <c r="E138" s="16">
        <f>AVERAGE(C137:C138)/CO2cumul!$M$2</f>
        <v>1.0461967197654791</v>
      </c>
      <c r="F138">
        <f t="shared" si="27"/>
        <v>542348.37952642434</v>
      </c>
      <c r="G138">
        <f t="shared" si="31"/>
        <v>12718626.310897633</v>
      </c>
      <c r="H138">
        <f t="shared" si="22"/>
        <v>559.61955767949576</v>
      </c>
      <c r="I138">
        <f t="shared" si="23"/>
        <v>5.5961955767949574</v>
      </c>
      <c r="J138" t="s">
        <v>21</v>
      </c>
      <c r="K138">
        <v>1</v>
      </c>
      <c r="L138">
        <v>1</v>
      </c>
      <c r="M138">
        <v>0</v>
      </c>
    </row>
    <row r="139" spans="1:13" x14ac:dyDescent="0.3">
      <c r="A139" s="8">
        <v>127</v>
      </c>
      <c r="B139" s="5" t="s">
        <v>43</v>
      </c>
      <c r="C139" s="5">
        <v>0.18012778305527377</v>
      </c>
      <c r="D139" s="5">
        <f t="shared" si="32"/>
        <v>2.4994242972296896</v>
      </c>
      <c r="E139" s="16">
        <f>AVERAGE(C138:C139)/CO2cumul!$M$2</f>
        <v>0.3766308191155725</v>
      </c>
      <c r="F139">
        <f t="shared" si="27"/>
        <v>260327.22217268372</v>
      </c>
      <c r="G139">
        <f t="shared" si="31"/>
        <v>12978953.533070317</v>
      </c>
      <c r="H139">
        <f t="shared" si="22"/>
        <v>571.07395545509394</v>
      </c>
      <c r="I139">
        <f t="shared" si="23"/>
        <v>5.7107395545509387</v>
      </c>
      <c r="J139" t="s">
        <v>21</v>
      </c>
      <c r="K139">
        <v>1</v>
      </c>
      <c r="L139">
        <v>1</v>
      </c>
      <c r="M139">
        <v>0</v>
      </c>
    </row>
    <row r="140" spans="1:13" x14ac:dyDescent="0.3">
      <c r="A140" s="8">
        <v>131</v>
      </c>
      <c r="B140" s="5" t="s">
        <v>43</v>
      </c>
      <c r="C140" s="5">
        <v>0.67547918645727667</v>
      </c>
      <c r="D140" s="5">
        <f t="shared" si="32"/>
        <v>9.3728411146113366</v>
      </c>
      <c r="E140" s="16">
        <f>AVERAGE(C139:C140)/CO2cumul!$M$2</f>
        <v>0.39755475351088204</v>
      </c>
      <c r="F140">
        <f t="shared" si="27"/>
        <v>137394.92281336084</v>
      </c>
      <c r="G140">
        <f t="shared" si="31"/>
        <v>13116348.455883678</v>
      </c>
      <c r="H140">
        <f t="shared" si="22"/>
        <v>577.11933205888192</v>
      </c>
      <c r="I140">
        <f t="shared" si="23"/>
        <v>5.7711933205888197</v>
      </c>
      <c r="J140" t="s">
        <v>21</v>
      </c>
      <c r="K140">
        <v>1</v>
      </c>
      <c r="L140">
        <v>1</v>
      </c>
      <c r="M140">
        <v>0</v>
      </c>
    </row>
    <row r="141" spans="1:13" x14ac:dyDescent="0.3">
      <c r="A141" s="8">
        <v>6</v>
      </c>
      <c r="B141" s="5" t="s">
        <v>20</v>
      </c>
      <c r="C141" s="5">
        <v>0.36908182748025598</v>
      </c>
      <c r="D141" s="5">
        <f t="shared" si="32"/>
        <v>5.1213203850236351</v>
      </c>
      <c r="E141" s="16">
        <f>AVERAGE(C140:C141)/CO2cumul!$M$2</f>
        <v>0.48535158223360114</v>
      </c>
      <c r="F141">
        <f t="shared" ref="F141" si="33">E141*(A141)*(24*3600)</f>
        <v>251606.26022989882</v>
      </c>
      <c r="G141">
        <f>F141</f>
        <v>251606.26022989882</v>
      </c>
      <c r="H141">
        <f t="shared" si="22"/>
        <v>11.070675450115548</v>
      </c>
      <c r="I141">
        <f t="shared" si="23"/>
        <v>0.11070675450115547</v>
      </c>
      <c r="J141" t="s">
        <v>21</v>
      </c>
      <c r="K141">
        <v>1</v>
      </c>
      <c r="L141">
        <v>1</v>
      </c>
      <c r="M141">
        <v>0</v>
      </c>
    </row>
    <row r="142" spans="1:13" x14ac:dyDescent="0.3">
      <c r="A142" s="8">
        <v>41</v>
      </c>
      <c r="B142" s="5" t="s">
        <v>20</v>
      </c>
      <c r="C142" s="5">
        <v>0.94891316113518231</v>
      </c>
      <c r="D142" s="5">
        <f t="shared" si="32"/>
        <v>13.166967197806006</v>
      </c>
      <c r="E142" s="16">
        <f>AVERAGE(C141:C142)/CO2cumul!$M$2</f>
        <v>0.61240171188192083</v>
      </c>
      <c r="F142">
        <f t="shared" ref="F142" si="34">E142*(A142-A141)*(24*3600)</f>
        <v>1851902.7767309288</v>
      </c>
      <c r="G142">
        <f t="shared" ref="G142:G155" si="35">F142+G141</f>
        <v>2103509.0369608277</v>
      </c>
      <c r="H142">
        <f t="shared" si="22"/>
        <v>92.554397626276412</v>
      </c>
      <c r="I142">
        <f t="shared" si="23"/>
        <v>0.92554397626276408</v>
      </c>
      <c r="J142" t="s">
        <v>21</v>
      </c>
      <c r="K142">
        <v>1</v>
      </c>
      <c r="L142">
        <v>1</v>
      </c>
      <c r="M142">
        <v>0</v>
      </c>
    </row>
    <row r="143" spans="1:13" x14ac:dyDescent="0.3">
      <c r="A143" s="8">
        <v>49</v>
      </c>
      <c r="B143" s="5" t="s">
        <v>20</v>
      </c>
      <c r="C143" s="5">
        <v>2.0788547442409144</v>
      </c>
      <c r="D143" s="5">
        <f t="shared" si="32"/>
        <v>28.845855814327848</v>
      </c>
      <c r="E143" s="16">
        <f>AVERAGE(C142:C143)/CO2cumul!$M$2</f>
        <v>1.406841653003035</v>
      </c>
      <c r="F143">
        <f t="shared" si="27"/>
        <v>972408.95055569778</v>
      </c>
      <c r="G143">
        <f t="shared" si="35"/>
        <v>3075917.9875165252</v>
      </c>
      <c r="H143">
        <f t="shared" si="22"/>
        <v>135.34039145072711</v>
      </c>
      <c r="I143">
        <f t="shared" si="23"/>
        <v>1.3534039145072712</v>
      </c>
      <c r="J143" t="s">
        <v>21</v>
      </c>
      <c r="K143">
        <v>1</v>
      </c>
      <c r="L143">
        <v>1</v>
      </c>
      <c r="M143">
        <v>0</v>
      </c>
    </row>
    <row r="144" spans="1:13" x14ac:dyDescent="0.3">
      <c r="A144" s="8">
        <v>56</v>
      </c>
      <c r="B144" s="5" t="s">
        <v>20</v>
      </c>
      <c r="C144" s="5">
        <v>2.7469486915929249</v>
      </c>
      <c r="D144" s="5">
        <f t="shared" si="32"/>
        <v>38.11622053275277</v>
      </c>
      <c r="E144" s="16">
        <f>AVERAGE(C143:C144)/CO2cumul!$M$2</f>
        <v>2.2422925055389555</v>
      </c>
      <c r="F144">
        <f t="shared" si="27"/>
        <v>1356138.5073499603</v>
      </c>
      <c r="G144">
        <f t="shared" si="35"/>
        <v>4432056.4948664857</v>
      </c>
      <c r="H144">
        <f t="shared" si="22"/>
        <v>195.01048577412536</v>
      </c>
      <c r="I144">
        <f t="shared" si="23"/>
        <v>1.9501048577412536</v>
      </c>
      <c r="J144" t="s">
        <v>21</v>
      </c>
      <c r="K144">
        <v>1</v>
      </c>
      <c r="L144">
        <v>1</v>
      </c>
      <c r="M144">
        <v>0</v>
      </c>
    </row>
    <row r="145" spans="1:14" x14ac:dyDescent="0.3">
      <c r="A145" s="8">
        <v>61</v>
      </c>
      <c r="B145" s="5" t="s">
        <v>20</v>
      </c>
      <c r="C145" s="5">
        <v>2.7469486915929249</v>
      </c>
      <c r="D145" s="5">
        <f t="shared" si="32"/>
        <v>38.11622053275277</v>
      </c>
      <c r="E145" s="16">
        <f>AVERAGE(C144:C145)/CO2cumul!$M$2</f>
        <v>2.5527199962277689</v>
      </c>
      <c r="F145">
        <f t="shared" si="27"/>
        <v>1102775.0383703962</v>
      </c>
      <c r="G145">
        <f t="shared" si="35"/>
        <v>5534831.5332368817</v>
      </c>
      <c r="H145">
        <f t="shared" si="22"/>
        <v>243.53258746242278</v>
      </c>
      <c r="I145">
        <f t="shared" si="23"/>
        <v>2.4353258746242279</v>
      </c>
      <c r="J145" t="s">
        <v>21</v>
      </c>
      <c r="K145">
        <v>1</v>
      </c>
      <c r="L145">
        <v>1</v>
      </c>
      <c r="M145">
        <v>0</v>
      </c>
    </row>
    <row r="146" spans="1:14" x14ac:dyDescent="0.3">
      <c r="A146" s="8">
        <v>69</v>
      </c>
      <c r="B146" s="5" t="s">
        <v>20</v>
      </c>
      <c r="C146" s="5">
        <v>0.76554307798491339</v>
      </c>
      <c r="D146" s="5">
        <f t="shared" si="32"/>
        <v>10.622553263226179</v>
      </c>
      <c r="E146" s="16">
        <f>AVERAGE(C145:C146)/CO2cumul!$M$2</f>
        <v>1.6320668828341471</v>
      </c>
      <c r="F146">
        <f t="shared" si="27"/>
        <v>1128084.6294149626</v>
      </c>
      <c r="G146">
        <f t="shared" si="35"/>
        <v>6662916.1626518443</v>
      </c>
      <c r="H146">
        <f t="shared" si="22"/>
        <v>293.16831115668117</v>
      </c>
      <c r="I146">
        <f t="shared" si="23"/>
        <v>2.9316831115668118</v>
      </c>
      <c r="J146" t="s">
        <v>21</v>
      </c>
      <c r="K146">
        <v>1</v>
      </c>
      <c r="L146">
        <v>1</v>
      </c>
      <c r="M146">
        <v>0</v>
      </c>
    </row>
    <row r="147" spans="1:14" x14ac:dyDescent="0.3">
      <c r="A147" s="8">
        <v>75</v>
      </c>
      <c r="B147" s="5" t="s">
        <v>20</v>
      </c>
      <c r="C147" s="5">
        <v>1.2158625356230981</v>
      </c>
      <c r="D147" s="5">
        <f t="shared" si="32"/>
        <v>16.871114006300409</v>
      </c>
      <c r="E147" s="16">
        <f>AVERAGE(C146:C147)/CO2cumul!$M$2</f>
        <v>0.92065311339362166</v>
      </c>
      <c r="F147">
        <f t="shared" si="27"/>
        <v>477266.57398325345</v>
      </c>
      <c r="G147">
        <f t="shared" si="35"/>
        <v>7140182.7366350982</v>
      </c>
      <c r="H147">
        <f t="shared" si="22"/>
        <v>314.16804041194433</v>
      </c>
      <c r="I147">
        <f t="shared" si="23"/>
        <v>3.1416804041194433</v>
      </c>
      <c r="J147" t="s">
        <v>21</v>
      </c>
      <c r="K147">
        <v>1</v>
      </c>
      <c r="L147">
        <v>1</v>
      </c>
      <c r="M147">
        <v>0</v>
      </c>
    </row>
    <row r="148" spans="1:14" x14ac:dyDescent="0.3">
      <c r="A148" s="8">
        <v>82</v>
      </c>
      <c r="B148" s="5" t="s">
        <v>20</v>
      </c>
      <c r="C148" s="5">
        <v>1.1708305898592797</v>
      </c>
      <c r="D148" s="5">
        <f t="shared" si="32"/>
        <v>16.246257931992986</v>
      </c>
      <c r="E148" s="16">
        <f>AVERAGE(C147:C148)/CO2cumul!$M$2</f>
        <v>1.1089685229514079</v>
      </c>
      <c r="F148">
        <f t="shared" si="27"/>
        <v>670704.1626810116</v>
      </c>
      <c r="G148">
        <f t="shared" si="35"/>
        <v>7810886.8993161097</v>
      </c>
      <c r="H148">
        <f t="shared" si="22"/>
        <v>343.67902356990885</v>
      </c>
      <c r="I148">
        <f t="shared" si="23"/>
        <v>3.4367902356990885</v>
      </c>
      <c r="J148" t="s">
        <v>21</v>
      </c>
      <c r="K148">
        <v>1</v>
      </c>
      <c r="L148">
        <v>1</v>
      </c>
      <c r="M148">
        <v>0</v>
      </c>
    </row>
    <row r="149" spans="1:14" x14ac:dyDescent="0.3">
      <c r="A149" s="8">
        <v>92</v>
      </c>
      <c r="B149" s="5" t="s">
        <v>20</v>
      </c>
      <c r="C149" s="5">
        <v>0.99070280680400569</v>
      </c>
      <c r="D149" s="5">
        <f t="shared" si="32"/>
        <v>13.746833634763295</v>
      </c>
      <c r="E149" s="16">
        <f>AVERAGE(C148:C149)/CO2cumul!$M$2</f>
        <v>1.0043488509748599</v>
      </c>
      <c r="F149">
        <f t="shared" si="27"/>
        <v>867757.40724227892</v>
      </c>
      <c r="G149">
        <f t="shared" si="35"/>
        <v>8678644.3065583892</v>
      </c>
      <c r="H149">
        <f t="shared" si="22"/>
        <v>381.86034948856911</v>
      </c>
      <c r="I149">
        <f t="shared" si="23"/>
        <v>3.8186034948856911</v>
      </c>
      <c r="J149" t="s">
        <v>21</v>
      </c>
      <c r="K149">
        <v>1</v>
      </c>
      <c r="L149">
        <v>1</v>
      </c>
      <c r="M149">
        <v>0</v>
      </c>
    </row>
    <row r="150" spans="1:14" x14ac:dyDescent="0.3">
      <c r="A150" s="8">
        <v>95</v>
      </c>
      <c r="B150" s="5" t="s">
        <v>20</v>
      </c>
      <c r="C150" s="5">
        <v>1.2158625356230981</v>
      </c>
      <c r="D150" s="5">
        <f t="shared" si="32"/>
        <v>16.871114006300409</v>
      </c>
      <c r="E150" s="16">
        <f>AVERAGE(C149:C150)/CO2cumul!$M$2</f>
        <v>1.0252727853701695</v>
      </c>
      <c r="F150">
        <f t="shared" si="27"/>
        <v>265750.70596794796</v>
      </c>
      <c r="G150">
        <f t="shared" si="35"/>
        <v>8944395.0125263371</v>
      </c>
      <c r="H150">
        <f t="shared" si="22"/>
        <v>393.55338055115885</v>
      </c>
      <c r="I150">
        <f t="shared" si="23"/>
        <v>3.9355338055115885</v>
      </c>
      <c r="J150" t="s">
        <v>21</v>
      </c>
      <c r="K150">
        <v>1</v>
      </c>
      <c r="L150">
        <v>1</v>
      </c>
      <c r="M150">
        <v>0</v>
      </c>
    </row>
    <row r="151" spans="1:14" x14ac:dyDescent="0.3">
      <c r="A151" s="8">
        <v>103</v>
      </c>
      <c r="B151" s="5" t="s">
        <v>20</v>
      </c>
      <c r="C151" s="5">
        <v>0.49535140340200284</v>
      </c>
      <c r="D151" s="5">
        <f t="shared" si="32"/>
        <v>6.8734168173816474</v>
      </c>
      <c r="E151" s="16">
        <f>AVERAGE(C150:C151)/CO2cumul!$M$2</f>
        <v>0.79510950702176408</v>
      </c>
      <c r="F151">
        <f t="shared" si="27"/>
        <v>549579.69125344336</v>
      </c>
      <c r="G151">
        <f t="shared" si="35"/>
        <v>9493974.7037797812</v>
      </c>
      <c r="H151">
        <f t="shared" si="22"/>
        <v>417.7348869663104</v>
      </c>
      <c r="I151">
        <f t="shared" si="23"/>
        <v>4.1773488696631036</v>
      </c>
      <c r="J151" t="s">
        <v>21</v>
      </c>
      <c r="K151">
        <v>1</v>
      </c>
      <c r="L151">
        <v>1</v>
      </c>
      <c r="M151">
        <v>0</v>
      </c>
    </row>
    <row r="152" spans="1:14" x14ac:dyDescent="0.3">
      <c r="A152" s="8">
        <v>113</v>
      </c>
      <c r="B152" s="5" t="s">
        <v>20</v>
      </c>
      <c r="C152" s="5">
        <v>0.58541529492963984</v>
      </c>
      <c r="D152" s="5">
        <f t="shared" si="32"/>
        <v>8.1231289659964929</v>
      </c>
      <c r="E152" s="16">
        <f>AVERAGE(C151:C152)/CO2cumul!$M$2</f>
        <v>0.50217442548742997</v>
      </c>
      <c r="F152">
        <f t="shared" si="27"/>
        <v>433878.70362113946</v>
      </c>
      <c r="G152">
        <f t="shared" si="35"/>
        <v>9927853.407400921</v>
      </c>
      <c r="H152">
        <f t="shared" si="22"/>
        <v>436.82554992564053</v>
      </c>
      <c r="I152">
        <f t="shared" si="23"/>
        <v>4.3682554992564047</v>
      </c>
      <c r="J152" t="s">
        <v>21</v>
      </c>
      <c r="K152">
        <v>1</v>
      </c>
      <c r="L152">
        <v>1</v>
      </c>
      <c r="M152">
        <v>0</v>
      </c>
    </row>
    <row r="153" spans="1:14" x14ac:dyDescent="0.3">
      <c r="A153" s="8">
        <v>119</v>
      </c>
      <c r="B153" s="5" t="s">
        <v>20</v>
      </c>
      <c r="C153" s="5">
        <v>0.58541529492963984</v>
      </c>
      <c r="D153" s="5">
        <f t="shared" si="32"/>
        <v>8.1231289659964929</v>
      </c>
      <c r="E153" s="16">
        <f>AVERAGE(C152:C153)/CO2cumul!$M$2</f>
        <v>0.54402229427804916</v>
      </c>
      <c r="F153">
        <f t="shared" si="27"/>
        <v>282021.15735374071</v>
      </c>
      <c r="G153">
        <f t="shared" si="35"/>
        <v>10209874.564754661</v>
      </c>
      <c r="H153">
        <f t="shared" si="22"/>
        <v>449.23448084920506</v>
      </c>
      <c r="I153">
        <f t="shared" si="23"/>
        <v>4.4923448084920503</v>
      </c>
      <c r="J153" t="s">
        <v>21</v>
      </c>
      <c r="K153">
        <v>1</v>
      </c>
      <c r="L153">
        <v>1</v>
      </c>
      <c r="M153">
        <v>0</v>
      </c>
    </row>
    <row r="154" spans="1:14" x14ac:dyDescent="0.3">
      <c r="A154" s="8">
        <v>127</v>
      </c>
      <c r="B154" s="5" t="s">
        <v>20</v>
      </c>
      <c r="C154" s="5">
        <v>0.40528751187436601</v>
      </c>
      <c r="D154" s="5">
        <f t="shared" si="32"/>
        <v>5.623704668766802</v>
      </c>
      <c r="E154" s="16">
        <f>AVERAGE(C153:C154)/CO2cumul!$M$2</f>
        <v>0.46032655669681083</v>
      </c>
      <c r="F154">
        <f t="shared" si="27"/>
        <v>318177.71598883567</v>
      </c>
      <c r="G154">
        <f t="shared" si="35"/>
        <v>10528052.280743496</v>
      </c>
      <c r="H154">
        <f t="shared" si="22"/>
        <v>463.23430035271383</v>
      </c>
      <c r="I154">
        <f t="shared" si="23"/>
        <v>4.6323430035271382</v>
      </c>
      <c r="J154" t="s">
        <v>21</v>
      </c>
      <c r="K154">
        <v>1</v>
      </c>
      <c r="L154">
        <v>1</v>
      </c>
      <c r="M154">
        <v>0</v>
      </c>
    </row>
    <row r="155" spans="1:14" x14ac:dyDescent="0.3">
      <c r="A155" s="8">
        <v>131</v>
      </c>
      <c r="B155" s="5" t="s">
        <v>20</v>
      </c>
      <c r="C155" s="5"/>
      <c r="D155" s="5">
        <f t="shared" si="32"/>
        <v>0</v>
      </c>
      <c r="E155" s="16">
        <f>AVERAGE(C154:C155)/CO2cumul!$M$2</f>
        <v>0.3766308191155725</v>
      </c>
      <c r="F155">
        <f t="shared" si="27"/>
        <v>130163.61108634186</v>
      </c>
      <c r="G155">
        <f t="shared" si="35"/>
        <v>10658215.891829839</v>
      </c>
      <c r="H155">
        <f t="shared" si="22"/>
        <v>468.96149924051292</v>
      </c>
      <c r="I155">
        <f t="shared" si="23"/>
        <v>4.6896149924051294</v>
      </c>
      <c r="J155" t="s">
        <v>21</v>
      </c>
      <c r="K155">
        <v>1</v>
      </c>
      <c r="L155">
        <v>1</v>
      </c>
      <c r="M155">
        <v>0</v>
      </c>
      <c r="N155">
        <f t="shared" ref="N155" si="36">I155</f>
        <v>4.6896149924051294</v>
      </c>
    </row>
    <row r="156" spans="1:14" x14ac:dyDescent="0.3">
      <c r="A156" s="8">
        <v>6</v>
      </c>
      <c r="B156" s="5" t="s">
        <v>23</v>
      </c>
      <c r="C156" s="5">
        <v>0.13995928743394773</v>
      </c>
      <c r="D156" s="5">
        <f t="shared" si="32"/>
        <v>1.9420526789474692</v>
      </c>
      <c r="E156" s="16">
        <f>AVERAGE(C155:C156)/CO2cumul!$M$2</f>
        <v>0.13006317620124436</v>
      </c>
      <c r="F156">
        <f t="shared" ref="F156" si="37">E156*(A156)*(24*3600)</f>
        <v>67424.750542725073</v>
      </c>
      <c r="G156">
        <f>F156</f>
        <v>67424.750542725073</v>
      </c>
      <c r="H156">
        <f t="shared" si="22"/>
        <v>2.9666890238799035</v>
      </c>
      <c r="I156">
        <f t="shared" si="23"/>
        <v>2.9666890238799034E-2</v>
      </c>
      <c r="J156" t="s">
        <v>21</v>
      </c>
      <c r="K156">
        <v>1</v>
      </c>
      <c r="L156">
        <v>1</v>
      </c>
      <c r="M156">
        <v>0</v>
      </c>
    </row>
    <row r="157" spans="1:14" x14ac:dyDescent="0.3">
      <c r="A157" s="8">
        <v>41</v>
      </c>
      <c r="B157" s="5" t="s">
        <v>23</v>
      </c>
      <c r="C157" s="5">
        <v>4.4311434631597348E-2</v>
      </c>
      <c r="D157" s="5">
        <f t="shared" si="32"/>
        <v>0.61485837711850366</v>
      </c>
      <c r="E157" s="16">
        <f>AVERAGE(C156:C157)/CO2cumul!$M$2</f>
        <v>8.5620739545606811E-2</v>
      </c>
      <c r="F157">
        <f t="shared" ref="F157" si="38">E157*(A157-A156)*(24*3600)</f>
        <v>258917.116385915</v>
      </c>
      <c r="G157">
        <f t="shared" ref="G157:G170" si="39">F157+G156</f>
        <v>326341.86692864005</v>
      </c>
      <c r="H157">
        <f t="shared" si="22"/>
        <v>14.359042144860164</v>
      </c>
      <c r="I157">
        <f t="shared" si="23"/>
        <v>0.14359042144860162</v>
      </c>
      <c r="J157" t="s">
        <v>21</v>
      </c>
      <c r="K157">
        <v>1</v>
      </c>
      <c r="L157">
        <v>1</v>
      </c>
      <c r="M157">
        <v>0</v>
      </c>
    </row>
    <row r="158" spans="1:14" x14ac:dyDescent="0.3">
      <c r="A158" s="8">
        <v>49</v>
      </c>
      <c r="B158" s="5" t="s">
        <v>23</v>
      </c>
      <c r="C158" s="5">
        <v>0.63495043526984007</v>
      </c>
      <c r="D158" s="5">
        <f t="shared" si="32"/>
        <v>8.8104706477346575</v>
      </c>
      <c r="E158" s="16">
        <f>AVERAGE(C157:C158)/CO2cumul!$M$2</f>
        <v>0.31561662641884974</v>
      </c>
      <c r="F158">
        <f t="shared" si="27"/>
        <v>218154.21218070894</v>
      </c>
      <c r="G158">
        <f t="shared" si="39"/>
        <v>544496.07910934906</v>
      </c>
      <c r="H158">
        <f t="shared" si="22"/>
        <v>23.957827480811357</v>
      </c>
      <c r="I158">
        <f t="shared" si="23"/>
        <v>0.23957827480811358</v>
      </c>
      <c r="J158" t="s">
        <v>21</v>
      </c>
      <c r="K158">
        <v>1</v>
      </c>
      <c r="L158">
        <v>1</v>
      </c>
      <c r="M158">
        <v>0</v>
      </c>
    </row>
    <row r="159" spans="1:14" x14ac:dyDescent="0.3">
      <c r="A159" s="8">
        <v>56</v>
      </c>
      <c r="B159" s="5" t="s">
        <v>23</v>
      </c>
      <c r="C159" s="5">
        <v>0.49535140340200284</v>
      </c>
      <c r="D159" s="5">
        <f t="shared" si="32"/>
        <v>6.8734168173816474</v>
      </c>
      <c r="E159" s="16">
        <f>AVERAGE(C158:C159)/CO2cumul!$M$2</f>
        <v>0.5251907533222705</v>
      </c>
      <c r="F159">
        <f t="shared" si="27"/>
        <v>317635.36760930921</v>
      </c>
      <c r="G159">
        <f t="shared" si="39"/>
        <v>862131.44671865832</v>
      </c>
      <c r="H159">
        <f t="shared" si="22"/>
        <v>37.933783655620964</v>
      </c>
      <c r="I159">
        <f t="shared" si="23"/>
        <v>0.37933783655620967</v>
      </c>
      <c r="J159" t="s">
        <v>21</v>
      </c>
      <c r="K159">
        <v>1</v>
      </c>
      <c r="L159">
        <v>1</v>
      </c>
      <c r="M159">
        <v>0</v>
      </c>
    </row>
    <row r="160" spans="1:14" x14ac:dyDescent="0.3">
      <c r="A160" s="8">
        <v>61</v>
      </c>
      <c r="B160" s="5" t="s">
        <v>23</v>
      </c>
      <c r="C160" s="5">
        <v>0.49535140340200284</v>
      </c>
      <c r="D160" s="5">
        <f t="shared" si="32"/>
        <v>6.8734168173816474</v>
      </c>
      <c r="E160" s="16">
        <f>AVERAGE(C159:C160)/CO2cumul!$M$2</f>
        <v>0.46032655669681077</v>
      </c>
      <c r="F160">
        <f t="shared" si="27"/>
        <v>198861.07249302225</v>
      </c>
      <c r="G160">
        <f t="shared" si="39"/>
        <v>1060992.5192116806</v>
      </c>
      <c r="H160">
        <f t="shared" si="22"/>
        <v>46.683670845313948</v>
      </c>
      <c r="I160">
        <f t="shared" si="23"/>
        <v>0.46683670845313946</v>
      </c>
      <c r="J160" t="s">
        <v>21</v>
      </c>
      <c r="K160">
        <v>1</v>
      </c>
      <c r="L160">
        <v>1</v>
      </c>
      <c r="M160">
        <v>0</v>
      </c>
    </row>
    <row r="161" spans="1:13" x14ac:dyDescent="0.3">
      <c r="A161" s="8">
        <v>69</v>
      </c>
      <c r="B161" s="5" t="s">
        <v>23</v>
      </c>
      <c r="C161" s="5">
        <v>4.5031945763818443E-2</v>
      </c>
      <c r="D161" s="5">
        <f t="shared" si="32"/>
        <v>0.6248560743074224</v>
      </c>
      <c r="E161" s="16">
        <f>AVERAGE(C160:C161)/CO2cumul!$M$2</f>
        <v>0.25108721274371498</v>
      </c>
      <c r="F161">
        <f t="shared" si="27"/>
        <v>173551.4814484558</v>
      </c>
      <c r="G161">
        <f t="shared" si="39"/>
        <v>1234544.0006601363</v>
      </c>
      <c r="H161">
        <f t="shared" si="22"/>
        <v>54.319936029045998</v>
      </c>
      <c r="I161">
        <f t="shared" si="23"/>
        <v>0.5431993602904599</v>
      </c>
      <c r="J161" t="s">
        <v>21</v>
      </c>
      <c r="K161">
        <v>1</v>
      </c>
      <c r="L161">
        <v>1</v>
      </c>
      <c r="M161">
        <v>0</v>
      </c>
    </row>
    <row r="162" spans="1:13" x14ac:dyDescent="0.3">
      <c r="A162" s="8">
        <v>75</v>
      </c>
      <c r="B162" s="5" t="s">
        <v>23</v>
      </c>
      <c r="C162" s="5">
        <v>0.27019167458291071</v>
      </c>
      <c r="D162" s="5">
        <f t="shared" si="32"/>
        <v>3.7491364458445355</v>
      </c>
      <c r="E162" s="16">
        <f>AVERAGE(C161:C162)/CO2cumul!$M$2</f>
        <v>0.14646754076716709</v>
      </c>
      <c r="F162">
        <f t="shared" si="27"/>
        <v>75928.773133699418</v>
      </c>
      <c r="G162">
        <f t="shared" si="39"/>
        <v>1310472.7737938357</v>
      </c>
      <c r="H162">
        <f t="shared" si="22"/>
        <v>57.660802046928772</v>
      </c>
      <c r="I162">
        <f t="shared" si="23"/>
        <v>0.57660802046928783</v>
      </c>
      <c r="J162" t="s">
        <v>21</v>
      </c>
      <c r="K162">
        <v>1</v>
      </c>
      <c r="L162">
        <v>1</v>
      </c>
      <c r="M162">
        <v>0</v>
      </c>
    </row>
    <row r="163" spans="1:13" x14ac:dyDescent="0.3">
      <c r="A163" s="8">
        <v>82</v>
      </c>
      <c r="B163" s="5" t="s">
        <v>23</v>
      </c>
      <c r="C163" s="5">
        <v>0.22515972881909219</v>
      </c>
      <c r="D163" s="5">
        <f t="shared" si="32"/>
        <v>3.1242803715371124</v>
      </c>
      <c r="E163" s="16">
        <f>AVERAGE(C162:C163)/CO2cumul!$M$2</f>
        <v>0.23016327834840541</v>
      </c>
      <c r="F163">
        <f t="shared" si="27"/>
        <v>139202.7507451156</v>
      </c>
      <c r="G163">
        <f t="shared" si="39"/>
        <v>1449675.5245389512</v>
      </c>
      <c r="H163">
        <f t="shared" si="22"/>
        <v>63.785723079713854</v>
      </c>
      <c r="I163">
        <f t="shared" si="23"/>
        <v>0.63785723079713852</v>
      </c>
      <c r="J163" t="s">
        <v>21</v>
      </c>
      <c r="K163">
        <v>1</v>
      </c>
      <c r="L163">
        <v>1</v>
      </c>
      <c r="M163">
        <v>0</v>
      </c>
    </row>
    <row r="164" spans="1:13" x14ac:dyDescent="0.3">
      <c r="A164" s="8">
        <v>92</v>
      </c>
      <c r="B164" s="5" t="s">
        <v>23</v>
      </c>
      <c r="C164" s="5">
        <v>0.27019167458291071</v>
      </c>
      <c r="D164" s="5">
        <f t="shared" si="32"/>
        <v>3.7491364458445355</v>
      </c>
      <c r="E164" s="16">
        <f>AVERAGE(C163:C164)/CO2cumul!$M$2</f>
        <v>0.23016327834840541</v>
      </c>
      <c r="F164">
        <f t="shared" si="27"/>
        <v>198861.07249302228</v>
      </c>
      <c r="G164">
        <f t="shared" si="39"/>
        <v>1648536.5970319735</v>
      </c>
      <c r="H164">
        <f t="shared" si="22"/>
        <v>72.535610269406845</v>
      </c>
      <c r="I164">
        <f t="shared" si="23"/>
        <v>0.72535610269406847</v>
      </c>
      <c r="J164" t="s">
        <v>21</v>
      </c>
      <c r="K164">
        <v>1</v>
      </c>
      <c r="L164">
        <v>1</v>
      </c>
      <c r="M164">
        <v>0</v>
      </c>
    </row>
    <row r="165" spans="1:13" x14ac:dyDescent="0.3">
      <c r="A165" s="8">
        <v>95</v>
      </c>
      <c r="B165" s="5" t="s">
        <v>23</v>
      </c>
      <c r="C165" s="5">
        <v>0.31522362034672913</v>
      </c>
      <c r="D165" s="5">
        <f t="shared" si="32"/>
        <v>4.3739925201519583</v>
      </c>
      <c r="E165" s="16">
        <f>AVERAGE(C164:C165)/CO2cumul!$M$2</f>
        <v>0.27201114713902458</v>
      </c>
      <c r="F165">
        <f t="shared" si="27"/>
        <v>70505.289338435177</v>
      </c>
      <c r="G165">
        <f t="shared" si="39"/>
        <v>1719041.8863704088</v>
      </c>
      <c r="H165">
        <f t="shared" ref="H165:H228" si="40">G165*44/10^(6)</f>
        <v>75.637843000297991</v>
      </c>
      <c r="I165">
        <f t="shared" ref="I165:I228" si="41">H165*10000/1000/1000</f>
        <v>0.75637843000297988</v>
      </c>
      <c r="J165" t="s">
        <v>21</v>
      </c>
      <c r="K165">
        <v>1</v>
      </c>
      <c r="L165">
        <v>1</v>
      </c>
      <c r="M165">
        <v>0</v>
      </c>
    </row>
    <row r="166" spans="1:13" x14ac:dyDescent="0.3">
      <c r="A166" s="8">
        <v>103</v>
      </c>
      <c r="B166" s="5" t="s">
        <v>23</v>
      </c>
      <c r="C166" s="5">
        <v>0.27019167458291071</v>
      </c>
      <c r="D166" s="5">
        <f t="shared" si="32"/>
        <v>3.7491364458445355</v>
      </c>
      <c r="E166" s="16">
        <f>AVERAGE(C165:C166)/CO2cumul!$M$2</f>
        <v>0.27201114713902458</v>
      </c>
      <c r="F166">
        <f t="shared" si="27"/>
        <v>188014.1049024938</v>
      </c>
      <c r="G166">
        <f t="shared" si="39"/>
        <v>1907055.9912729026</v>
      </c>
      <c r="H166">
        <f t="shared" si="40"/>
        <v>83.910463616007718</v>
      </c>
      <c r="I166">
        <f t="shared" si="41"/>
        <v>0.83910463616007724</v>
      </c>
      <c r="J166" t="s">
        <v>21</v>
      </c>
      <c r="K166">
        <v>1</v>
      </c>
      <c r="L166">
        <v>1</v>
      </c>
      <c r="M166">
        <v>0</v>
      </c>
    </row>
    <row r="167" spans="1:13" x14ac:dyDescent="0.3">
      <c r="A167" s="8">
        <v>113</v>
      </c>
      <c r="B167" s="5" t="s">
        <v>23</v>
      </c>
      <c r="C167" s="5">
        <v>-4.5031945763818443E-2</v>
      </c>
      <c r="D167" s="5">
        <f t="shared" si="32"/>
        <v>-0.6248560743074224</v>
      </c>
      <c r="E167" s="16">
        <f>AVERAGE(C166:C167)/CO2cumul!$M$2</f>
        <v>0.10461967197654794</v>
      </c>
      <c r="F167">
        <f t="shared" si="27"/>
        <v>90391.396587737414</v>
      </c>
      <c r="G167">
        <f t="shared" si="39"/>
        <v>1997447.38786064</v>
      </c>
      <c r="H167">
        <f t="shared" si="40"/>
        <v>87.887685065868155</v>
      </c>
      <c r="I167">
        <f t="shared" si="41"/>
        <v>0.8788768506586816</v>
      </c>
      <c r="J167" t="s">
        <v>21</v>
      </c>
      <c r="K167">
        <v>1</v>
      </c>
      <c r="L167">
        <v>1</v>
      </c>
      <c r="M167">
        <v>0</v>
      </c>
    </row>
    <row r="168" spans="1:13" x14ac:dyDescent="0.3">
      <c r="A168" s="8">
        <v>119</v>
      </c>
      <c r="B168" s="5" t="s">
        <v>23</v>
      </c>
      <c r="C168" s="5">
        <v>9.0063891527636886E-2</v>
      </c>
      <c r="D168" s="5">
        <f t="shared" si="32"/>
        <v>1.2497121486148448</v>
      </c>
      <c r="E168" s="16">
        <f>AVERAGE(C167:C168)/CO2cumul!$M$2</f>
        <v>2.0923934395309582E-2</v>
      </c>
      <c r="F168">
        <f t="shared" si="27"/>
        <v>10846.967590528488</v>
      </c>
      <c r="G168">
        <f t="shared" si="39"/>
        <v>2008294.3554511685</v>
      </c>
      <c r="H168">
        <f t="shared" si="40"/>
        <v>88.364951639851427</v>
      </c>
      <c r="I168">
        <f t="shared" si="41"/>
        <v>0.8836495163985143</v>
      </c>
      <c r="J168" t="s">
        <v>21</v>
      </c>
      <c r="K168">
        <v>1</v>
      </c>
      <c r="L168">
        <v>1</v>
      </c>
      <c r="M168">
        <v>0</v>
      </c>
    </row>
    <row r="169" spans="1:13" x14ac:dyDescent="0.3">
      <c r="A169" s="8">
        <v>127</v>
      </c>
      <c r="B169" s="5" t="s">
        <v>23</v>
      </c>
      <c r="C169" s="5">
        <v>0.22515972881909219</v>
      </c>
      <c r="D169" s="5">
        <f t="shared" si="32"/>
        <v>3.1242803715371124</v>
      </c>
      <c r="E169" s="16">
        <f>AVERAGE(C168:C169)/CO2cumul!$M$2</f>
        <v>0.14646754076716706</v>
      </c>
      <c r="F169">
        <f t="shared" si="27"/>
        <v>101238.36417826587</v>
      </c>
      <c r="G169">
        <f t="shared" si="39"/>
        <v>2109532.7196294344</v>
      </c>
      <c r="H169">
        <f t="shared" si="40"/>
        <v>92.819439663695107</v>
      </c>
      <c r="I169">
        <f t="shared" si="41"/>
        <v>0.92819439663695102</v>
      </c>
      <c r="J169" t="s">
        <v>21</v>
      </c>
      <c r="K169">
        <v>1</v>
      </c>
      <c r="L169">
        <v>1</v>
      </c>
      <c r="M169">
        <v>0</v>
      </c>
    </row>
    <row r="170" spans="1:13" x14ac:dyDescent="0.3">
      <c r="A170" s="8">
        <v>131</v>
      </c>
      <c r="B170" s="5" t="s">
        <v>23</v>
      </c>
      <c r="C170" s="5">
        <v>9.0063891527636886E-2</v>
      </c>
      <c r="D170" s="5">
        <f t="shared" si="32"/>
        <v>1.2497121486148448</v>
      </c>
      <c r="E170" s="16">
        <f>AVERAGE(C169:C170)/CO2cumul!$M$2</f>
        <v>0.14646754076716706</v>
      </c>
      <c r="F170">
        <f t="shared" si="27"/>
        <v>50619.182089132933</v>
      </c>
      <c r="G170">
        <f t="shared" si="39"/>
        <v>2160151.9017185671</v>
      </c>
      <c r="H170">
        <f t="shared" si="40"/>
        <v>95.046683675616947</v>
      </c>
      <c r="I170">
        <f t="shared" si="41"/>
        <v>0.95046683675616939</v>
      </c>
      <c r="J170" t="s">
        <v>21</v>
      </c>
      <c r="K170">
        <v>1</v>
      </c>
      <c r="L170">
        <v>1</v>
      </c>
      <c r="M170">
        <v>0</v>
      </c>
    </row>
    <row r="171" spans="1:13" x14ac:dyDescent="0.3">
      <c r="A171" s="8">
        <v>6</v>
      </c>
      <c r="B171" s="5" t="s">
        <v>37</v>
      </c>
      <c r="C171" s="5">
        <v>0.33773959322863834</v>
      </c>
      <c r="D171" s="5">
        <f t="shared" si="32"/>
        <v>4.6864205573056683</v>
      </c>
      <c r="E171" s="16">
        <f>AVERAGE(C170:C171)/CO2cumul!$M$2</f>
        <v>0.19877737675544102</v>
      </c>
      <c r="F171">
        <f t="shared" ref="F171" si="42">E171*(A171)*(24*3600)</f>
        <v>103046.19211002062</v>
      </c>
      <c r="G171">
        <f>F171</f>
        <v>103046.19211002062</v>
      </c>
      <c r="H171">
        <f t="shared" si="40"/>
        <v>4.5340324528409077</v>
      </c>
      <c r="I171">
        <f t="shared" si="41"/>
        <v>4.5340324528409082E-2</v>
      </c>
      <c r="J171" t="s">
        <v>21</v>
      </c>
      <c r="K171">
        <v>1</v>
      </c>
      <c r="L171">
        <v>1</v>
      </c>
      <c r="M171">
        <v>0</v>
      </c>
    </row>
    <row r="172" spans="1:13" x14ac:dyDescent="0.3">
      <c r="A172" s="8">
        <v>41</v>
      </c>
      <c r="B172" s="5" t="s">
        <v>37</v>
      </c>
      <c r="C172" s="5">
        <v>1.1661472674998423</v>
      </c>
      <c r="D172" s="5">
        <f t="shared" si="32"/>
        <v>16.181272900265011</v>
      </c>
      <c r="E172" s="16">
        <f>AVERAGE(C171:C172)/CO2cumul!$M$2</f>
        <v>0.6987757130657587</v>
      </c>
      <c r="F172">
        <f t="shared" ref="F172" si="43">E172*(A172-A171)*(24*3600)</f>
        <v>2113097.7563108541</v>
      </c>
      <c r="G172">
        <f t="shared" ref="G172:G185" si="44">F172+G171</f>
        <v>2216143.9484208748</v>
      </c>
      <c r="H172">
        <f t="shared" si="40"/>
        <v>97.510333730518497</v>
      </c>
      <c r="I172">
        <f t="shared" si="41"/>
        <v>0.97510333730518495</v>
      </c>
      <c r="J172" t="s">
        <v>21</v>
      </c>
      <c r="K172">
        <v>1</v>
      </c>
      <c r="L172">
        <v>1</v>
      </c>
      <c r="M172">
        <v>0</v>
      </c>
    </row>
    <row r="173" spans="1:13" x14ac:dyDescent="0.3">
      <c r="A173" s="8">
        <v>49</v>
      </c>
      <c r="B173" s="5" t="s">
        <v>37</v>
      </c>
      <c r="C173" s="5">
        <v>3.5092494694828433</v>
      </c>
      <c r="D173" s="5">
        <f t="shared" si="32"/>
        <v>48.693784158628816</v>
      </c>
      <c r="E173" s="16">
        <f>AVERAGE(C172:C173)/CO2cumul!$M$2</f>
        <v>2.1724065646586217</v>
      </c>
      <c r="F173">
        <f t="shared" si="27"/>
        <v>1501567.4174920393</v>
      </c>
      <c r="G173">
        <f t="shared" si="44"/>
        <v>3717711.3659129143</v>
      </c>
      <c r="H173">
        <f t="shared" si="40"/>
        <v>163.57930010016824</v>
      </c>
      <c r="I173">
        <f t="shared" si="41"/>
        <v>1.6357930010016823</v>
      </c>
      <c r="J173" t="s">
        <v>21</v>
      </c>
      <c r="K173">
        <v>1</v>
      </c>
      <c r="L173">
        <v>1</v>
      </c>
      <c r="M173">
        <v>0</v>
      </c>
    </row>
    <row r="174" spans="1:13" x14ac:dyDescent="0.3">
      <c r="A174" s="8">
        <v>56</v>
      </c>
      <c r="B174" s="5" t="s">
        <v>37</v>
      </c>
      <c r="C174" s="5">
        <v>3.8277153899245686</v>
      </c>
      <c r="D174" s="5">
        <f t="shared" si="32"/>
        <v>53.112766316130923</v>
      </c>
      <c r="E174" s="16">
        <f>AVERAGE(C173:C174)/CO2cumul!$M$2</f>
        <v>3.4090947831589999</v>
      </c>
      <c r="F174">
        <f t="shared" si="27"/>
        <v>2061820.5248545632</v>
      </c>
      <c r="G174">
        <f t="shared" si="44"/>
        <v>5779531.8907674775</v>
      </c>
      <c r="H174">
        <f t="shared" si="40"/>
        <v>254.299403193769</v>
      </c>
      <c r="I174">
        <f t="shared" si="41"/>
        <v>2.54299403193769</v>
      </c>
      <c r="J174" t="s">
        <v>21</v>
      </c>
      <c r="K174">
        <v>1</v>
      </c>
      <c r="L174">
        <v>1</v>
      </c>
      <c r="M174">
        <v>0</v>
      </c>
    </row>
    <row r="175" spans="1:13" x14ac:dyDescent="0.3">
      <c r="A175" s="8">
        <v>61</v>
      </c>
      <c r="B175" s="5" t="s">
        <v>37</v>
      </c>
      <c r="C175" s="5">
        <v>3.8277153899245686</v>
      </c>
      <c r="D175" s="5">
        <f t="shared" si="32"/>
        <v>53.112766316130923</v>
      </c>
      <c r="E175" s="16">
        <f>AVERAGE(C174:C175)/CO2cumul!$M$2</f>
        <v>3.5570688472026299</v>
      </c>
      <c r="F175">
        <f t="shared" si="27"/>
        <v>1536653.741991536</v>
      </c>
      <c r="G175">
        <f t="shared" si="44"/>
        <v>7316185.6327590132</v>
      </c>
      <c r="H175">
        <f t="shared" si="40"/>
        <v>321.91216784139658</v>
      </c>
      <c r="I175">
        <f t="shared" si="41"/>
        <v>3.2191216784139658</v>
      </c>
      <c r="J175" t="s">
        <v>21</v>
      </c>
      <c r="K175">
        <v>1</v>
      </c>
      <c r="L175">
        <v>1</v>
      </c>
      <c r="M175">
        <v>0</v>
      </c>
    </row>
    <row r="176" spans="1:13" x14ac:dyDescent="0.3">
      <c r="A176" s="8">
        <v>69</v>
      </c>
      <c r="B176" s="5" t="s">
        <v>37</v>
      </c>
      <c r="C176" s="5">
        <v>0.99070280680400569</v>
      </c>
      <c r="D176" s="5">
        <f t="shared" si="32"/>
        <v>13.746833634763295</v>
      </c>
      <c r="E176" s="16">
        <f>AVERAGE(C175:C176)/CO2cumul!$M$2</f>
        <v>2.2388609802981256</v>
      </c>
      <c r="F176">
        <f t="shared" si="27"/>
        <v>1547500.7095820645</v>
      </c>
      <c r="G176">
        <f t="shared" si="44"/>
        <v>8863686.3423410784</v>
      </c>
      <c r="H176">
        <f t="shared" si="40"/>
        <v>390.00219906300748</v>
      </c>
      <c r="I176">
        <f t="shared" si="41"/>
        <v>3.900021990630075</v>
      </c>
      <c r="J176" t="s">
        <v>21</v>
      </c>
      <c r="K176">
        <v>1</v>
      </c>
      <c r="L176">
        <v>1</v>
      </c>
      <c r="M176">
        <v>0</v>
      </c>
    </row>
    <row r="177" spans="1:14" x14ac:dyDescent="0.3">
      <c r="A177" s="8">
        <v>75</v>
      </c>
      <c r="B177" s="5" t="s">
        <v>37</v>
      </c>
      <c r="C177" s="5">
        <v>0.99070280680400569</v>
      </c>
      <c r="D177" s="5">
        <f t="shared" si="32"/>
        <v>13.746833634763295</v>
      </c>
      <c r="E177" s="16">
        <f>AVERAGE(C176:C177)/CO2cumul!$M$2</f>
        <v>0.92065311339362155</v>
      </c>
      <c r="F177">
        <f t="shared" si="27"/>
        <v>477266.57398325345</v>
      </c>
      <c r="G177">
        <f t="shared" si="44"/>
        <v>9340952.9163243324</v>
      </c>
      <c r="H177">
        <f t="shared" si="40"/>
        <v>411.00192831827064</v>
      </c>
      <c r="I177">
        <f t="shared" si="41"/>
        <v>4.110019283182706</v>
      </c>
      <c r="J177" t="s">
        <v>21</v>
      </c>
      <c r="K177">
        <v>1</v>
      </c>
      <c r="L177">
        <v>1</v>
      </c>
      <c r="M177">
        <v>0</v>
      </c>
    </row>
    <row r="178" spans="1:14" x14ac:dyDescent="0.3">
      <c r="A178" s="8">
        <v>82</v>
      </c>
      <c r="B178" s="5" t="s">
        <v>37</v>
      </c>
      <c r="C178" s="5">
        <v>0.72051113222109509</v>
      </c>
      <c r="D178" s="5">
        <f t="shared" si="32"/>
        <v>9.9976971889187585</v>
      </c>
      <c r="E178" s="16">
        <f>AVERAGE(C177:C178)/CO2cumul!$M$2</f>
        <v>0.79510950702176397</v>
      </c>
      <c r="F178">
        <f t="shared" si="27"/>
        <v>480882.22984676284</v>
      </c>
      <c r="G178">
        <f t="shared" si="44"/>
        <v>9821835.1461710948</v>
      </c>
      <c r="H178">
        <f t="shared" si="40"/>
        <v>432.16074643152814</v>
      </c>
      <c r="I178">
        <f t="shared" si="41"/>
        <v>4.3216074643152815</v>
      </c>
      <c r="J178" t="s">
        <v>21</v>
      </c>
      <c r="K178">
        <v>1</v>
      </c>
      <c r="L178">
        <v>1</v>
      </c>
      <c r="M178">
        <v>0</v>
      </c>
    </row>
    <row r="179" spans="1:14" x14ac:dyDescent="0.3">
      <c r="A179" s="8">
        <v>92</v>
      </c>
      <c r="B179" s="5" t="s">
        <v>37</v>
      </c>
      <c r="C179" s="5">
        <v>1.4410222644421902</v>
      </c>
      <c r="D179" s="5">
        <f t="shared" si="32"/>
        <v>19.995394377837517</v>
      </c>
      <c r="E179" s="16">
        <f>AVERAGE(C178:C179)/CO2cumul!$M$2</f>
        <v>1.0043488509748599</v>
      </c>
      <c r="F179">
        <f t="shared" si="27"/>
        <v>867757.40724227892</v>
      </c>
      <c r="G179">
        <f t="shared" si="44"/>
        <v>10689592.553413374</v>
      </c>
      <c r="H179">
        <f t="shared" si="40"/>
        <v>470.34207235018852</v>
      </c>
      <c r="I179">
        <f t="shared" si="41"/>
        <v>4.7034207235018854</v>
      </c>
      <c r="J179" t="s">
        <v>21</v>
      </c>
      <c r="K179">
        <v>1</v>
      </c>
      <c r="L179">
        <v>1</v>
      </c>
      <c r="M179">
        <v>0</v>
      </c>
    </row>
    <row r="180" spans="1:14" x14ac:dyDescent="0.3">
      <c r="A180" s="8">
        <v>95</v>
      </c>
      <c r="B180" s="5" t="s">
        <v>37</v>
      </c>
      <c r="C180" s="5">
        <v>1.3509583729145533</v>
      </c>
      <c r="D180" s="5">
        <f t="shared" si="32"/>
        <v>18.745682229222673</v>
      </c>
      <c r="E180" s="16">
        <f>AVERAGE(C179:C180)/CO2cumul!$M$2</f>
        <v>1.297283932509194</v>
      </c>
      <c r="F180">
        <f t="shared" ref="F180:F243" si="45">E180*(A180-A179)*(24*3600)</f>
        <v>336255.99530638312</v>
      </c>
      <c r="G180">
        <f t="shared" si="44"/>
        <v>11025848.548719758</v>
      </c>
      <c r="H180">
        <f t="shared" si="40"/>
        <v>485.13733614366936</v>
      </c>
      <c r="I180">
        <f t="shared" si="41"/>
        <v>4.8513733614366936</v>
      </c>
      <c r="J180" t="s">
        <v>21</v>
      </c>
      <c r="K180">
        <v>1</v>
      </c>
      <c r="L180">
        <v>1</v>
      </c>
      <c r="M180">
        <v>0</v>
      </c>
    </row>
    <row r="181" spans="1:14" x14ac:dyDescent="0.3">
      <c r="A181" s="8">
        <v>103</v>
      </c>
      <c r="B181" s="5" t="s">
        <v>37</v>
      </c>
      <c r="C181" s="5">
        <v>0.27019167458291071</v>
      </c>
      <c r="D181" s="5">
        <f t="shared" si="32"/>
        <v>3.7491364458445355</v>
      </c>
      <c r="E181" s="16">
        <f>AVERAGE(C180:C181)/CO2cumul!$M$2</f>
        <v>0.753261638231145</v>
      </c>
      <c r="F181">
        <f t="shared" si="45"/>
        <v>520654.44434536743</v>
      </c>
      <c r="G181">
        <f t="shared" si="44"/>
        <v>11546502.993065126</v>
      </c>
      <c r="H181">
        <f t="shared" si="40"/>
        <v>508.04613169486561</v>
      </c>
      <c r="I181">
        <f t="shared" si="41"/>
        <v>5.0804613169486554</v>
      </c>
      <c r="J181" t="s">
        <v>21</v>
      </c>
      <c r="K181">
        <v>1</v>
      </c>
      <c r="L181">
        <v>1</v>
      </c>
      <c r="M181">
        <v>0</v>
      </c>
    </row>
    <row r="182" spans="1:14" x14ac:dyDescent="0.3">
      <c r="A182" s="8">
        <v>113</v>
      </c>
      <c r="B182" s="14" t="s">
        <v>37</v>
      </c>
      <c r="C182" s="5">
        <v>2.2065653424271039</v>
      </c>
      <c r="D182" s="5">
        <f t="shared" si="32"/>
        <v>30.617947641063701</v>
      </c>
      <c r="E182" s="16">
        <f>AVERAGE(C181:C182)/CO2cumul!$M$2</f>
        <v>1.1508163917420271</v>
      </c>
      <c r="F182">
        <f t="shared" si="45"/>
        <v>994305.36246511142</v>
      </c>
      <c r="G182">
        <f t="shared" si="44"/>
        <v>12540808.355530238</v>
      </c>
      <c r="H182">
        <f t="shared" si="40"/>
        <v>551.7955676433304</v>
      </c>
      <c r="I182">
        <f t="shared" si="41"/>
        <v>5.5179556764333046</v>
      </c>
      <c r="J182" t="s">
        <v>21</v>
      </c>
      <c r="K182">
        <v>1</v>
      </c>
      <c r="L182">
        <v>1</v>
      </c>
      <c r="M182">
        <v>0</v>
      </c>
    </row>
    <row r="183" spans="1:14" x14ac:dyDescent="0.3">
      <c r="A183" s="8">
        <v>119</v>
      </c>
      <c r="B183" s="5" t="s">
        <v>37</v>
      </c>
      <c r="C183" s="5">
        <v>0.81057502374873203</v>
      </c>
      <c r="D183" s="5">
        <f t="shared" si="32"/>
        <v>11.247409337533604</v>
      </c>
      <c r="E183" s="16">
        <f>AVERAGE(C182:C183)/CO2cumul!$M$2</f>
        <v>1.401903604485742</v>
      </c>
      <c r="F183">
        <f t="shared" si="45"/>
        <v>726746.82856540859</v>
      </c>
      <c r="G183">
        <f t="shared" si="44"/>
        <v>13267555.184095647</v>
      </c>
      <c r="H183">
        <f t="shared" si="40"/>
        <v>583.77242810020857</v>
      </c>
      <c r="I183">
        <f t="shared" si="41"/>
        <v>5.8377242810020853</v>
      </c>
      <c r="J183" t="s">
        <v>21</v>
      </c>
      <c r="K183">
        <v>1</v>
      </c>
      <c r="L183">
        <v>1</v>
      </c>
      <c r="M183">
        <v>0</v>
      </c>
    </row>
    <row r="184" spans="1:14" x14ac:dyDescent="0.3">
      <c r="A184" s="8">
        <v>127</v>
      </c>
      <c r="B184" s="5" t="s">
        <v>37</v>
      </c>
      <c r="C184" s="5">
        <v>1.3959903186783718</v>
      </c>
      <c r="D184" s="5">
        <f t="shared" si="32"/>
        <v>19.370538303530097</v>
      </c>
      <c r="E184" s="16">
        <f>AVERAGE(C183:C184)/CO2cumul!$M$2</f>
        <v>1.0252727853701695</v>
      </c>
      <c r="F184">
        <f t="shared" si="45"/>
        <v>708668.54924786114</v>
      </c>
      <c r="G184">
        <f t="shared" si="44"/>
        <v>13976223.733343508</v>
      </c>
      <c r="H184">
        <f t="shared" si="40"/>
        <v>614.95384426711439</v>
      </c>
      <c r="I184">
        <f t="shared" si="41"/>
        <v>6.149538442671143</v>
      </c>
      <c r="J184" t="s">
        <v>21</v>
      </c>
      <c r="K184">
        <v>1</v>
      </c>
      <c r="L184">
        <v>1</v>
      </c>
      <c r="M184">
        <v>0</v>
      </c>
    </row>
    <row r="185" spans="1:14" x14ac:dyDescent="0.3">
      <c r="A185" s="8">
        <v>131</v>
      </c>
      <c r="B185" s="5" t="s">
        <v>37</v>
      </c>
      <c r="C185" s="5">
        <v>1.2608944813869165</v>
      </c>
      <c r="D185" s="5">
        <f t="shared" si="32"/>
        <v>17.495970080607833</v>
      </c>
      <c r="E185" s="16">
        <f>AVERAGE(C184:C185)/CO2cumul!$M$2</f>
        <v>1.2345121293232655</v>
      </c>
      <c r="F185">
        <f t="shared" si="45"/>
        <v>426647.39189412055</v>
      </c>
      <c r="G185">
        <f t="shared" si="44"/>
        <v>14402871.125237629</v>
      </c>
      <c r="H185">
        <f t="shared" si="40"/>
        <v>633.72632951045557</v>
      </c>
      <c r="I185">
        <f t="shared" si="41"/>
        <v>6.337263295104556</v>
      </c>
      <c r="J185" t="s">
        <v>21</v>
      </c>
      <c r="K185">
        <v>1</v>
      </c>
      <c r="L185">
        <v>1</v>
      </c>
      <c r="M185">
        <v>0</v>
      </c>
      <c r="N185">
        <f t="shared" ref="N185" si="46">I185</f>
        <v>6.337263295104556</v>
      </c>
    </row>
    <row r="186" spans="1:14" x14ac:dyDescent="0.3">
      <c r="A186" s="8">
        <v>6</v>
      </c>
      <c r="B186" s="5" t="s">
        <v>15</v>
      </c>
      <c r="C186" s="5">
        <v>0.67493880310811083</v>
      </c>
      <c r="D186" s="5">
        <f t="shared" si="32"/>
        <v>9.3653428417196487</v>
      </c>
      <c r="E186" s="16">
        <f>AVERAGE(C185:C186)/CO2cumul!$M$2</f>
        <v>0.89947809178556826</v>
      </c>
      <c r="F186">
        <f t="shared" ref="F186" si="47">E186*(A186)*(24*3600)</f>
        <v>466289.44278163859</v>
      </c>
      <c r="G186">
        <f>F186</f>
        <v>466289.44278163859</v>
      </c>
      <c r="H186">
        <f t="shared" si="40"/>
        <v>20.5167354823921</v>
      </c>
      <c r="I186">
        <f t="shared" si="41"/>
        <v>0.20516735482392098</v>
      </c>
      <c r="J186" t="s">
        <v>16</v>
      </c>
      <c r="K186">
        <v>1</v>
      </c>
      <c r="L186">
        <v>0</v>
      </c>
      <c r="M186">
        <v>1</v>
      </c>
    </row>
    <row r="187" spans="1:14" x14ac:dyDescent="0.3">
      <c r="A187" s="8">
        <v>41</v>
      </c>
      <c r="B187" s="5" t="s">
        <v>15</v>
      </c>
      <c r="C187" s="5">
        <v>1.1375069499940538</v>
      </c>
      <c r="D187" s="5">
        <f t="shared" si="32"/>
        <v>15.783864437005491</v>
      </c>
      <c r="E187" s="16">
        <f>AVERAGE(C186:C187)/CO2cumul!$M$2</f>
        <v>0.84214651154241993</v>
      </c>
      <c r="F187">
        <f t="shared" ref="F187" si="48">E187*(A187-A186)*(24*3600)</f>
        <v>2546651.0509042782</v>
      </c>
      <c r="G187">
        <f t="shared" ref="G187:G200" si="49">F187+G186</f>
        <v>3012940.493685917</v>
      </c>
      <c r="H187">
        <f t="shared" si="40"/>
        <v>132.56938172218034</v>
      </c>
      <c r="I187">
        <f t="shared" si="41"/>
        <v>1.3256938172218034</v>
      </c>
      <c r="J187" t="s">
        <v>16</v>
      </c>
      <c r="K187">
        <v>1</v>
      </c>
      <c r="L187">
        <v>0</v>
      </c>
      <c r="M187">
        <v>1</v>
      </c>
    </row>
    <row r="188" spans="1:14" x14ac:dyDescent="0.3">
      <c r="A188" s="8">
        <v>49</v>
      </c>
      <c r="B188" s="5" t="s">
        <v>15</v>
      </c>
      <c r="C188" s="5">
        <v>0.22842004169239269</v>
      </c>
      <c r="D188" s="5">
        <f t="shared" si="32"/>
        <v>3.1695199513169698</v>
      </c>
      <c r="E188" s="16">
        <f>AVERAGE(C187:C188)/CO2cumul!$M$2</f>
        <v>0.63467314765228833</v>
      </c>
      <c r="F188">
        <f t="shared" si="45"/>
        <v>438686.07965726167</v>
      </c>
      <c r="G188">
        <f t="shared" si="49"/>
        <v>3451626.5733431787</v>
      </c>
      <c r="H188">
        <f t="shared" si="40"/>
        <v>151.87156922709985</v>
      </c>
      <c r="I188">
        <f t="shared" si="41"/>
        <v>1.5187156922709988</v>
      </c>
      <c r="J188" t="s">
        <v>16</v>
      </c>
      <c r="K188">
        <v>1</v>
      </c>
      <c r="L188">
        <v>0</v>
      </c>
      <c r="M188">
        <v>1</v>
      </c>
    </row>
    <row r="189" spans="1:14" x14ac:dyDescent="0.3">
      <c r="A189" s="8">
        <v>56</v>
      </c>
      <c r="B189" s="5" t="s">
        <v>15</v>
      </c>
      <c r="C189" s="5">
        <v>2.656884800065288</v>
      </c>
      <c r="D189" s="5">
        <f t="shared" si="32"/>
        <v>36.866508384137923</v>
      </c>
      <c r="E189" s="16">
        <f>AVERAGE(C188:C189)/CO2cumul!$M$2</f>
        <v>1.3406466941500335</v>
      </c>
      <c r="F189">
        <f t="shared" si="45"/>
        <v>810823.12062194024</v>
      </c>
      <c r="G189">
        <f t="shared" si="49"/>
        <v>4262449.6939651193</v>
      </c>
      <c r="H189">
        <f t="shared" si="40"/>
        <v>187.54778653446525</v>
      </c>
      <c r="I189">
        <f t="shared" si="41"/>
        <v>1.8754778653446524</v>
      </c>
      <c r="J189" t="s">
        <v>16</v>
      </c>
      <c r="K189">
        <v>1</v>
      </c>
      <c r="L189">
        <v>0</v>
      </c>
      <c r="M189">
        <v>1</v>
      </c>
    </row>
    <row r="190" spans="1:14" x14ac:dyDescent="0.3">
      <c r="A190" s="8">
        <v>61</v>
      </c>
      <c r="B190" s="5" t="s">
        <v>15</v>
      </c>
      <c r="C190" s="5">
        <v>2.656884800065288</v>
      </c>
      <c r="D190" s="5">
        <f t="shared" si="32"/>
        <v>36.866508384137923</v>
      </c>
      <c r="E190" s="16">
        <f>AVERAGE(C189:C190)/CO2cumul!$M$2</f>
        <v>2.4690242586465305</v>
      </c>
      <c r="F190">
        <f t="shared" si="45"/>
        <v>1066618.4797353011</v>
      </c>
      <c r="G190">
        <f t="shared" si="49"/>
        <v>5329068.1737004202</v>
      </c>
      <c r="H190">
        <f t="shared" si="40"/>
        <v>234.47899964281848</v>
      </c>
      <c r="I190">
        <f t="shared" si="41"/>
        <v>2.3447899964281844</v>
      </c>
      <c r="J190" t="s">
        <v>16</v>
      </c>
      <c r="K190">
        <v>1</v>
      </c>
      <c r="L190">
        <v>0</v>
      </c>
      <c r="M190">
        <v>1</v>
      </c>
    </row>
    <row r="191" spans="1:14" x14ac:dyDescent="0.3">
      <c r="A191" s="8">
        <v>69</v>
      </c>
      <c r="B191" s="5" t="s">
        <v>15</v>
      </c>
      <c r="C191" s="5"/>
      <c r="D191" s="5">
        <f t="shared" si="32"/>
        <v>0</v>
      </c>
      <c r="E191" s="16">
        <f>AVERAGE(C190:C191)/CO2cumul!$M$2</f>
        <v>2.4690242586465305</v>
      </c>
      <c r="F191">
        <f t="shared" si="45"/>
        <v>1706589.567576482</v>
      </c>
      <c r="G191">
        <f t="shared" si="49"/>
        <v>7035657.7412769021</v>
      </c>
      <c r="H191">
        <f t="shared" si="40"/>
        <v>309.56894061618368</v>
      </c>
      <c r="I191">
        <f t="shared" si="41"/>
        <v>3.0956894061618367</v>
      </c>
      <c r="J191" t="s">
        <v>16</v>
      </c>
      <c r="K191">
        <v>1</v>
      </c>
      <c r="L191">
        <v>0</v>
      </c>
      <c r="M191">
        <v>1</v>
      </c>
    </row>
    <row r="192" spans="1:14" x14ac:dyDescent="0.3">
      <c r="A192" s="8">
        <v>75</v>
      </c>
      <c r="B192" s="5" t="s">
        <v>15</v>
      </c>
      <c r="C192" s="5">
        <v>1.3509583729145533</v>
      </c>
      <c r="D192" s="5">
        <f t="shared" si="32"/>
        <v>18.745682229222673</v>
      </c>
      <c r="E192" s="16">
        <f>AVERAGE(C191:C192)/CO2cumul!$M$2</f>
        <v>1.2554360637185749</v>
      </c>
      <c r="F192">
        <f t="shared" si="45"/>
        <v>650818.05543170916</v>
      </c>
      <c r="G192">
        <f t="shared" si="49"/>
        <v>7686475.7967086118</v>
      </c>
      <c r="H192">
        <f t="shared" si="40"/>
        <v>338.20493505517896</v>
      </c>
      <c r="I192">
        <f t="shared" si="41"/>
        <v>3.3820493505517897</v>
      </c>
      <c r="J192" t="s">
        <v>16</v>
      </c>
      <c r="K192">
        <v>1</v>
      </c>
      <c r="L192">
        <v>0</v>
      </c>
      <c r="M192">
        <v>1</v>
      </c>
    </row>
    <row r="193" spans="1:13" x14ac:dyDescent="0.3">
      <c r="A193" s="8">
        <v>82</v>
      </c>
      <c r="B193" s="5" t="s">
        <v>15</v>
      </c>
      <c r="C193" s="5">
        <v>3.602555661105475</v>
      </c>
      <c r="D193" s="5">
        <f t="shared" si="32"/>
        <v>49.988485944593798</v>
      </c>
      <c r="E193" s="16">
        <f>AVERAGE(C192:C193)/CO2cumul!$M$2</f>
        <v>2.3016327834840538</v>
      </c>
      <c r="F193">
        <f t="shared" si="45"/>
        <v>1392027.5074511559</v>
      </c>
      <c r="G193">
        <f t="shared" si="49"/>
        <v>9078503.3041597679</v>
      </c>
      <c r="H193">
        <f t="shared" si="40"/>
        <v>399.45414538302981</v>
      </c>
      <c r="I193">
        <f t="shared" si="41"/>
        <v>3.9945414538302981</v>
      </c>
      <c r="J193" t="s">
        <v>16</v>
      </c>
      <c r="K193">
        <v>1</v>
      </c>
      <c r="L193">
        <v>0</v>
      </c>
      <c r="M193">
        <v>1</v>
      </c>
    </row>
    <row r="194" spans="1:13" x14ac:dyDescent="0.3">
      <c r="A194" s="8">
        <v>92</v>
      </c>
      <c r="B194" s="5" t="s">
        <v>15</v>
      </c>
      <c r="C194" s="5">
        <v>1.5310861559698268</v>
      </c>
      <c r="D194" s="5">
        <f t="shared" si="32"/>
        <v>21.245106526452357</v>
      </c>
      <c r="E194" s="16">
        <f>AVERAGE(C193:C194)/CO2cumul!$M$2</f>
        <v>2.3853285210652917</v>
      </c>
      <c r="F194">
        <f t="shared" si="45"/>
        <v>2060923.8422004119</v>
      </c>
      <c r="G194">
        <f t="shared" si="49"/>
        <v>11139427.146360179</v>
      </c>
      <c r="H194">
        <f t="shared" si="40"/>
        <v>490.13479443984789</v>
      </c>
      <c r="I194">
        <f t="shared" si="41"/>
        <v>4.9013479443984789</v>
      </c>
      <c r="J194" t="s">
        <v>16</v>
      </c>
      <c r="K194">
        <v>1</v>
      </c>
      <c r="L194">
        <v>0</v>
      </c>
      <c r="M194">
        <v>1</v>
      </c>
    </row>
    <row r="195" spans="1:13" x14ac:dyDescent="0.3">
      <c r="A195" s="8">
        <v>95</v>
      </c>
      <c r="B195" s="5" t="s">
        <v>15</v>
      </c>
      <c r="C195" s="5">
        <v>1.8012778305527375</v>
      </c>
      <c r="D195" s="5">
        <f t="shared" si="32"/>
        <v>24.994242972296899</v>
      </c>
      <c r="E195" s="16">
        <f>AVERAGE(C194:C195)/CO2cumul!$M$2</f>
        <v>1.5483711452529088</v>
      </c>
      <c r="F195">
        <f t="shared" si="45"/>
        <v>401337.80084955395</v>
      </c>
      <c r="G195">
        <f t="shared" si="49"/>
        <v>11540764.947209733</v>
      </c>
      <c r="H195">
        <f t="shared" si="40"/>
        <v>507.79365767722823</v>
      </c>
      <c r="I195">
        <f t="shared" si="41"/>
        <v>5.0779365767722817</v>
      </c>
      <c r="J195" t="s">
        <v>16</v>
      </c>
      <c r="K195">
        <v>1</v>
      </c>
      <c r="L195">
        <v>0</v>
      </c>
      <c r="M195">
        <v>1</v>
      </c>
    </row>
    <row r="196" spans="1:13" x14ac:dyDescent="0.3">
      <c r="A196" s="8">
        <v>103</v>
      </c>
      <c r="B196" s="5" t="s">
        <v>15</v>
      </c>
      <c r="C196" s="5">
        <v>0.27019167458291071</v>
      </c>
      <c r="D196" s="5">
        <f t="shared" ref="D196:D259" si="50">C196*10^(-6)*(3600*24*365)*44*10000/10^(6)</f>
        <v>3.7491364458445355</v>
      </c>
      <c r="E196" s="16">
        <f>AVERAGE(C195:C196)/CO2cumul!$M$2</f>
        <v>0.96250098218424074</v>
      </c>
      <c r="F196">
        <f t="shared" si="45"/>
        <v>665280.67888574721</v>
      </c>
      <c r="G196">
        <f t="shared" si="49"/>
        <v>12206045.626095479</v>
      </c>
      <c r="H196">
        <f t="shared" si="40"/>
        <v>537.06600754820113</v>
      </c>
      <c r="I196">
        <f t="shared" si="41"/>
        <v>5.3706600754820109</v>
      </c>
      <c r="J196" t="s">
        <v>16</v>
      </c>
      <c r="K196">
        <v>1</v>
      </c>
      <c r="L196">
        <v>0</v>
      </c>
      <c r="M196">
        <v>1</v>
      </c>
    </row>
    <row r="197" spans="1:13" x14ac:dyDescent="0.3">
      <c r="A197" s="8">
        <v>113</v>
      </c>
      <c r="B197" s="5" t="s">
        <v>15</v>
      </c>
      <c r="C197" s="5">
        <v>0.85560696951255044</v>
      </c>
      <c r="D197" s="5">
        <f t="shared" si="50"/>
        <v>11.872265411841029</v>
      </c>
      <c r="E197" s="16">
        <f>AVERAGE(C196:C197)/CO2cumul!$M$2</f>
        <v>0.52309835988273956</v>
      </c>
      <c r="F197">
        <f t="shared" si="45"/>
        <v>451956.98293868703</v>
      </c>
      <c r="G197">
        <f t="shared" si="49"/>
        <v>12658002.609034166</v>
      </c>
      <c r="H197">
        <f t="shared" si="40"/>
        <v>556.95211479750321</v>
      </c>
      <c r="I197">
        <f t="shared" si="41"/>
        <v>5.5695211479750322</v>
      </c>
      <c r="J197" t="s">
        <v>16</v>
      </c>
      <c r="K197">
        <v>1</v>
      </c>
      <c r="L197">
        <v>0</v>
      </c>
      <c r="M197">
        <v>1</v>
      </c>
    </row>
    <row r="198" spans="1:13" x14ac:dyDescent="0.3">
      <c r="A198" s="8">
        <v>119</v>
      </c>
      <c r="B198" s="5" t="s">
        <v>15</v>
      </c>
      <c r="C198" s="5">
        <v>0.40528751187436601</v>
      </c>
      <c r="D198" s="5">
        <f t="shared" si="50"/>
        <v>5.623704668766802</v>
      </c>
      <c r="E198" s="16">
        <f>AVERAGE(C197:C198)/CO2cumul!$M$2</f>
        <v>0.58587016306866835</v>
      </c>
      <c r="F198">
        <f t="shared" si="45"/>
        <v>303715.09253479767</v>
      </c>
      <c r="G198">
        <f t="shared" si="49"/>
        <v>12961717.701568963</v>
      </c>
      <c r="H198">
        <f t="shared" si="40"/>
        <v>570.31557886903443</v>
      </c>
      <c r="I198">
        <f t="shared" si="41"/>
        <v>5.7031557886903448</v>
      </c>
      <c r="J198" t="s">
        <v>16</v>
      </c>
      <c r="K198">
        <v>1</v>
      </c>
      <c r="L198">
        <v>0</v>
      </c>
      <c r="M198">
        <v>1</v>
      </c>
    </row>
    <row r="199" spans="1:13" x14ac:dyDescent="0.3">
      <c r="A199" s="8">
        <v>127</v>
      </c>
      <c r="B199" s="5" t="s">
        <v>15</v>
      </c>
      <c r="C199" s="5">
        <v>0.76554307798491339</v>
      </c>
      <c r="D199" s="5">
        <f t="shared" si="50"/>
        <v>10.622553263226179</v>
      </c>
      <c r="E199" s="16">
        <f>AVERAGE(C198:C199)/CO2cumul!$M$2</f>
        <v>0.54402229427804905</v>
      </c>
      <c r="F199">
        <f t="shared" si="45"/>
        <v>376028.20980498748</v>
      </c>
      <c r="G199">
        <f t="shared" si="49"/>
        <v>13337745.911373951</v>
      </c>
      <c r="H199">
        <f t="shared" si="40"/>
        <v>586.86082010045391</v>
      </c>
      <c r="I199">
        <f t="shared" si="41"/>
        <v>5.8686082010045384</v>
      </c>
      <c r="J199" t="s">
        <v>16</v>
      </c>
      <c r="K199">
        <v>1</v>
      </c>
      <c r="L199">
        <v>0</v>
      </c>
      <c r="M199">
        <v>1</v>
      </c>
    </row>
    <row r="200" spans="1:13" x14ac:dyDescent="0.3">
      <c r="A200" s="8">
        <v>131</v>
      </c>
      <c r="B200" s="5" t="s">
        <v>15</v>
      </c>
      <c r="C200" s="5">
        <v>0.58541529492963984</v>
      </c>
      <c r="D200" s="5">
        <f t="shared" si="50"/>
        <v>8.1231289659964929</v>
      </c>
      <c r="E200" s="16">
        <f>AVERAGE(C199:C200)/CO2cumul!$M$2</f>
        <v>0.62771803185928743</v>
      </c>
      <c r="F200">
        <f t="shared" si="45"/>
        <v>216939.35181056973</v>
      </c>
      <c r="G200">
        <f t="shared" si="49"/>
        <v>13554685.263184519</v>
      </c>
      <c r="H200">
        <f t="shared" si="40"/>
        <v>596.40615158011894</v>
      </c>
      <c r="I200">
        <f t="shared" si="41"/>
        <v>5.9640615158011894</v>
      </c>
      <c r="J200" t="s">
        <v>16</v>
      </c>
      <c r="K200">
        <v>1</v>
      </c>
      <c r="L200">
        <v>0</v>
      </c>
      <c r="M200">
        <v>1</v>
      </c>
    </row>
    <row r="201" spans="1:13" x14ac:dyDescent="0.3">
      <c r="A201" s="8">
        <v>6</v>
      </c>
      <c r="B201" s="5" t="s">
        <v>29</v>
      </c>
      <c r="C201" s="5">
        <v>0.59496206743156932</v>
      </c>
      <c r="D201" s="5">
        <f t="shared" si="50"/>
        <v>8.2555984537496663</v>
      </c>
      <c r="E201" s="16">
        <f>AVERAGE(C200:C201)/CO2cumul!$M$2</f>
        <v>0.54845816836985473</v>
      </c>
      <c r="F201">
        <f t="shared" ref="F201" si="51">E201*(A201)*(24*3600)</f>
        <v>284320.7144829327</v>
      </c>
      <c r="G201">
        <f>F201</f>
        <v>284320.7144829327</v>
      </c>
      <c r="H201">
        <f t="shared" si="40"/>
        <v>12.510111437249039</v>
      </c>
      <c r="I201">
        <f t="shared" si="41"/>
        <v>0.12510111437249041</v>
      </c>
      <c r="J201" t="s">
        <v>16</v>
      </c>
      <c r="K201">
        <v>1</v>
      </c>
      <c r="L201">
        <v>0</v>
      </c>
      <c r="M201">
        <v>1</v>
      </c>
    </row>
    <row r="202" spans="1:13" x14ac:dyDescent="0.3">
      <c r="A202" s="8">
        <v>41</v>
      </c>
      <c r="B202" s="5" t="s">
        <v>29</v>
      </c>
      <c r="C202" s="5">
        <v>1.4919984270468327</v>
      </c>
      <c r="D202" s="5">
        <f t="shared" si="50"/>
        <v>20.702731453953518</v>
      </c>
      <c r="E202" s="16">
        <f>AVERAGE(C201:C202)/CO2cumul!$M$2</f>
        <v>0.96969881561622739</v>
      </c>
      <c r="F202">
        <f t="shared" ref="F202" si="52">E202*(A202-A201)*(24*3600)</f>
        <v>2932369.2184234713</v>
      </c>
      <c r="G202">
        <f t="shared" ref="G202:G215" si="53">F202+G201</f>
        <v>3216689.9329064041</v>
      </c>
      <c r="H202">
        <f t="shared" si="40"/>
        <v>141.53435704788177</v>
      </c>
      <c r="I202">
        <f t="shared" si="41"/>
        <v>1.4153435704788175</v>
      </c>
      <c r="J202" t="s">
        <v>16</v>
      </c>
      <c r="K202">
        <v>1</v>
      </c>
      <c r="L202">
        <v>0</v>
      </c>
      <c r="M202">
        <v>1</v>
      </c>
    </row>
    <row r="203" spans="1:13" x14ac:dyDescent="0.3">
      <c r="A203" s="8">
        <v>49</v>
      </c>
      <c r="B203" s="5" t="s">
        <v>29</v>
      </c>
      <c r="C203" s="5">
        <v>4.015588667651218</v>
      </c>
      <c r="D203" s="5">
        <f t="shared" si="50"/>
        <v>55.719665858141482</v>
      </c>
      <c r="E203" s="16">
        <f>AVERAGE(C202:C203)/CO2cumul!$M$2</f>
        <v>2.5590808722839431</v>
      </c>
      <c r="F203">
        <f t="shared" si="45"/>
        <v>1768836.6989226614</v>
      </c>
      <c r="G203">
        <f t="shared" si="53"/>
        <v>4985526.6318290653</v>
      </c>
      <c r="H203">
        <f t="shared" si="40"/>
        <v>219.36317180047888</v>
      </c>
      <c r="I203">
        <f t="shared" si="41"/>
        <v>2.1936317180047884</v>
      </c>
      <c r="J203" t="s">
        <v>16</v>
      </c>
      <c r="K203">
        <v>1</v>
      </c>
      <c r="L203">
        <v>0</v>
      </c>
      <c r="M203">
        <v>1</v>
      </c>
    </row>
    <row r="204" spans="1:13" x14ac:dyDescent="0.3">
      <c r="A204" s="8">
        <v>56</v>
      </c>
      <c r="B204" s="5" t="s">
        <v>29</v>
      </c>
      <c r="C204" s="5">
        <v>3.1972681492311095</v>
      </c>
      <c r="D204" s="5">
        <f t="shared" si="50"/>
        <v>44.364781275826999</v>
      </c>
      <c r="E204" s="16">
        <f>AVERAGE(C203:C204)/CO2cumul!$M$2</f>
        <v>3.3514284199655262</v>
      </c>
      <c r="F204">
        <f t="shared" si="45"/>
        <v>2026943.9083951502</v>
      </c>
      <c r="G204">
        <f t="shared" si="53"/>
        <v>7012470.540224215</v>
      </c>
      <c r="H204">
        <f t="shared" si="40"/>
        <v>308.54870376986543</v>
      </c>
      <c r="I204">
        <f t="shared" si="41"/>
        <v>3.0854870376986545</v>
      </c>
      <c r="J204" t="s">
        <v>16</v>
      </c>
      <c r="K204">
        <v>1</v>
      </c>
      <c r="L204">
        <v>0</v>
      </c>
      <c r="M204">
        <v>1</v>
      </c>
    </row>
    <row r="205" spans="1:13" x14ac:dyDescent="0.3">
      <c r="A205" s="8">
        <v>61</v>
      </c>
      <c r="B205" s="5" t="s">
        <v>29</v>
      </c>
      <c r="C205" s="5">
        <v>3.1972681492311095</v>
      </c>
      <c r="D205" s="5">
        <f t="shared" si="50"/>
        <v>44.364781275826999</v>
      </c>
      <c r="E205" s="16">
        <f>AVERAGE(C204:C205)/CO2cumul!$M$2</f>
        <v>2.9711986841339608</v>
      </c>
      <c r="F205">
        <f t="shared" si="45"/>
        <v>1283557.8315458712</v>
      </c>
      <c r="G205">
        <f t="shared" si="53"/>
        <v>8296028.3717700858</v>
      </c>
      <c r="H205">
        <f t="shared" si="40"/>
        <v>365.02524835788375</v>
      </c>
      <c r="I205">
        <f t="shared" si="41"/>
        <v>3.6502524835788375</v>
      </c>
      <c r="J205" t="s">
        <v>16</v>
      </c>
      <c r="K205">
        <v>1</v>
      </c>
      <c r="L205">
        <v>0</v>
      </c>
      <c r="M205">
        <v>1</v>
      </c>
    </row>
    <row r="206" spans="1:13" x14ac:dyDescent="0.3">
      <c r="A206" s="8">
        <v>69</v>
      </c>
      <c r="B206" s="5" t="s">
        <v>29</v>
      </c>
      <c r="C206" s="5">
        <v>1.0807666983316428</v>
      </c>
      <c r="D206" s="5">
        <f t="shared" si="50"/>
        <v>14.996545783378142</v>
      </c>
      <c r="E206" s="16">
        <f>AVERAGE(C205:C206)/CO2cumul!$M$2</f>
        <v>1.9877737675544103</v>
      </c>
      <c r="F206">
        <f t="shared" si="45"/>
        <v>1373949.2281336084</v>
      </c>
      <c r="G206">
        <f t="shared" si="53"/>
        <v>9669977.5999036934</v>
      </c>
      <c r="H206">
        <f t="shared" si="40"/>
        <v>425.47901439576248</v>
      </c>
      <c r="I206">
        <f t="shared" si="41"/>
        <v>4.2547901439576252</v>
      </c>
      <c r="J206" t="s">
        <v>16</v>
      </c>
      <c r="K206">
        <v>1</v>
      </c>
      <c r="L206">
        <v>0</v>
      </c>
      <c r="M206">
        <v>1</v>
      </c>
    </row>
    <row r="207" spans="1:13" x14ac:dyDescent="0.3">
      <c r="A207" s="8">
        <v>75</v>
      </c>
      <c r="B207" s="5" t="s">
        <v>29</v>
      </c>
      <c r="C207" s="5">
        <v>9.0063891527636886E-2</v>
      </c>
      <c r="D207" s="5">
        <f t="shared" si="50"/>
        <v>1.2497121486148448</v>
      </c>
      <c r="E207" s="16">
        <f>AVERAGE(C206:C207)/CO2cumul!$M$2</f>
        <v>0.54402229427804916</v>
      </c>
      <c r="F207">
        <f t="shared" si="45"/>
        <v>282021.15735374071</v>
      </c>
      <c r="G207">
        <f t="shared" si="53"/>
        <v>9951998.7572574336</v>
      </c>
      <c r="H207">
        <f t="shared" si="40"/>
        <v>437.88794531932706</v>
      </c>
      <c r="I207">
        <f t="shared" si="41"/>
        <v>4.3788794531932709</v>
      </c>
      <c r="J207" t="s">
        <v>16</v>
      </c>
      <c r="K207">
        <v>1</v>
      </c>
      <c r="L207">
        <v>0</v>
      </c>
      <c r="M207">
        <v>1</v>
      </c>
    </row>
    <row r="208" spans="1:13" x14ac:dyDescent="0.3">
      <c r="A208" s="8">
        <v>82</v>
      </c>
      <c r="B208" s="5" t="s">
        <v>29</v>
      </c>
      <c r="C208" s="5">
        <v>0.67547918645727667</v>
      </c>
      <c r="D208" s="5">
        <f t="shared" si="50"/>
        <v>9.3728411146113366</v>
      </c>
      <c r="E208" s="16">
        <f>AVERAGE(C207:C208)/CO2cumul!$M$2</f>
        <v>0.35570688472026285</v>
      </c>
      <c r="F208">
        <f t="shared" si="45"/>
        <v>215131.52387881497</v>
      </c>
      <c r="G208">
        <f t="shared" si="53"/>
        <v>10167130.281136248</v>
      </c>
      <c r="H208">
        <f t="shared" si="40"/>
        <v>447.35373236999493</v>
      </c>
      <c r="I208">
        <f t="shared" si="41"/>
        <v>4.4735373236999498</v>
      </c>
      <c r="J208" t="s">
        <v>16</v>
      </c>
      <c r="K208">
        <v>1</v>
      </c>
      <c r="L208">
        <v>0</v>
      </c>
      <c r="M208">
        <v>1</v>
      </c>
    </row>
    <row r="209" spans="1:14" x14ac:dyDescent="0.3">
      <c r="A209" s="8">
        <v>92</v>
      </c>
      <c r="B209" s="5" t="s">
        <v>29</v>
      </c>
      <c r="C209" s="5">
        <v>1.5761181017336456</v>
      </c>
      <c r="D209" s="5">
        <f t="shared" si="50"/>
        <v>21.869962600759784</v>
      </c>
      <c r="E209" s="16">
        <f>AVERAGE(C208:C209)/CO2cumul!$M$2</f>
        <v>1.0461967197654791</v>
      </c>
      <c r="F209">
        <f t="shared" si="45"/>
        <v>903913.96587737405</v>
      </c>
      <c r="G209">
        <f t="shared" si="53"/>
        <v>11071044.247013623</v>
      </c>
      <c r="H209">
        <f t="shared" si="40"/>
        <v>487.12594686859944</v>
      </c>
      <c r="I209">
        <f t="shared" si="41"/>
        <v>4.8712594686859951</v>
      </c>
      <c r="J209" t="s">
        <v>16</v>
      </c>
      <c r="K209">
        <v>1</v>
      </c>
      <c r="L209">
        <v>0</v>
      </c>
      <c r="M209">
        <v>1</v>
      </c>
    </row>
    <row r="210" spans="1:14" x14ac:dyDescent="0.3">
      <c r="A210" s="8">
        <v>95</v>
      </c>
      <c r="B210" s="5" t="s">
        <v>29</v>
      </c>
      <c r="C210" s="5">
        <v>1.5761181017336456</v>
      </c>
      <c r="D210" s="5">
        <f t="shared" si="50"/>
        <v>21.869962600759784</v>
      </c>
      <c r="E210" s="16">
        <f>AVERAGE(C209:C210)/CO2cumul!$M$2</f>
        <v>1.4646754076716708</v>
      </c>
      <c r="F210">
        <f t="shared" si="45"/>
        <v>379643.86566849711</v>
      </c>
      <c r="G210">
        <f t="shared" si="53"/>
        <v>11450688.112682121</v>
      </c>
      <c r="H210">
        <f t="shared" si="40"/>
        <v>503.83027695801331</v>
      </c>
      <c r="I210">
        <f t="shared" si="41"/>
        <v>5.0383027695801328</v>
      </c>
      <c r="J210" t="s">
        <v>16</v>
      </c>
      <c r="K210">
        <v>1</v>
      </c>
      <c r="L210">
        <v>0</v>
      </c>
      <c r="M210">
        <v>1</v>
      </c>
    </row>
    <row r="211" spans="1:14" x14ac:dyDescent="0.3">
      <c r="A211" s="8">
        <v>103</v>
      </c>
      <c r="B211" s="5" t="s">
        <v>29</v>
      </c>
      <c r="C211" s="5">
        <v>0.13509583729145536</v>
      </c>
      <c r="D211" s="5">
        <f t="shared" si="50"/>
        <v>1.8745682229222678</v>
      </c>
      <c r="E211" s="16">
        <f>AVERAGE(C210:C211)/CO2cumul!$M$2</f>
        <v>0.79510950702176419</v>
      </c>
      <c r="F211">
        <f t="shared" si="45"/>
        <v>549579.69125344336</v>
      </c>
      <c r="G211">
        <f t="shared" si="53"/>
        <v>12000267.803935565</v>
      </c>
      <c r="H211">
        <f t="shared" si="40"/>
        <v>528.01178337316492</v>
      </c>
      <c r="I211">
        <f t="shared" si="41"/>
        <v>5.2801178337316497</v>
      </c>
      <c r="J211" t="s">
        <v>16</v>
      </c>
      <c r="K211">
        <v>1</v>
      </c>
      <c r="L211">
        <v>0</v>
      </c>
      <c r="M211">
        <v>1</v>
      </c>
    </row>
    <row r="212" spans="1:14" x14ac:dyDescent="0.3">
      <c r="A212" s="8">
        <v>113</v>
      </c>
      <c r="B212" s="5" t="s">
        <v>29</v>
      </c>
      <c r="C212" s="5">
        <v>1.2158625356230981</v>
      </c>
      <c r="D212" s="5">
        <f t="shared" si="50"/>
        <v>16.871114006300409</v>
      </c>
      <c r="E212" s="16">
        <f>AVERAGE(C211:C212)/CO2cumul!$M$2</f>
        <v>0.62771803185928743</v>
      </c>
      <c r="F212">
        <f t="shared" si="45"/>
        <v>542348.37952642434</v>
      </c>
      <c r="G212">
        <f t="shared" si="53"/>
        <v>12542616.18346199</v>
      </c>
      <c r="H212">
        <f t="shared" si="40"/>
        <v>551.87511207232762</v>
      </c>
      <c r="I212">
        <f t="shared" si="41"/>
        <v>5.5187511207232767</v>
      </c>
      <c r="J212" t="s">
        <v>16</v>
      </c>
      <c r="K212">
        <v>1</v>
      </c>
      <c r="L212">
        <v>0</v>
      </c>
      <c r="M212">
        <v>1</v>
      </c>
    </row>
    <row r="213" spans="1:14" x14ac:dyDescent="0.3">
      <c r="A213" s="8">
        <v>119</v>
      </c>
      <c r="B213" s="5" t="s">
        <v>29</v>
      </c>
      <c r="C213" s="5">
        <v>9.0063891527636886E-2</v>
      </c>
      <c r="D213" s="5">
        <f t="shared" si="50"/>
        <v>1.2497121486148448</v>
      </c>
      <c r="E213" s="16">
        <f>AVERAGE(C212:C213)/CO2cumul!$M$2</f>
        <v>0.60679409746397794</v>
      </c>
      <c r="F213">
        <f t="shared" si="45"/>
        <v>314562.06012532616</v>
      </c>
      <c r="G213">
        <f t="shared" si="53"/>
        <v>12857178.243587317</v>
      </c>
      <c r="H213">
        <f t="shared" si="40"/>
        <v>565.71584271784195</v>
      </c>
      <c r="I213">
        <f t="shared" si="41"/>
        <v>5.6571584271784197</v>
      </c>
      <c r="J213" t="s">
        <v>16</v>
      </c>
      <c r="K213">
        <v>1</v>
      </c>
      <c r="L213">
        <v>0</v>
      </c>
      <c r="M213">
        <v>1</v>
      </c>
    </row>
    <row r="214" spans="1:14" x14ac:dyDescent="0.3">
      <c r="A214" s="8">
        <v>127</v>
      </c>
      <c r="B214" s="5" t="s">
        <v>29</v>
      </c>
      <c r="C214" s="5">
        <v>0.63044724069345826</v>
      </c>
      <c r="D214" s="5">
        <f t="shared" si="50"/>
        <v>8.7479850403039165</v>
      </c>
      <c r="E214" s="16">
        <f>AVERAGE(C213:C214)/CO2cumul!$M$2</f>
        <v>0.33478295032495331</v>
      </c>
      <c r="F214">
        <f t="shared" si="45"/>
        <v>231401.97526460772</v>
      </c>
      <c r="G214">
        <f t="shared" si="53"/>
        <v>13088580.218851924</v>
      </c>
      <c r="H214">
        <f t="shared" si="40"/>
        <v>575.89752962948467</v>
      </c>
      <c r="I214">
        <f t="shared" si="41"/>
        <v>5.7589752962948468</v>
      </c>
      <c r="J214" t="s">
        <v>16</v>
      </c>
      <c r="K214">
        <v>1</v>
      </c>
      <c r="L214">
        <v>0</v>
      </c>
      <c r="M214">
        <v>1</v>
      </c>
    </row>
    <row r="215" spans="1:14" x14ac:dyDescent="0.3">
      <c r="A215" s="8">
        <v>131</v>
      </c>
      <c r="B215" s="5" t="s">
        <v>29</v>
      </c>
      <c r="C215" s="5">
        <v>0.54038334916582142</v>
      </c>
      <c r="D215" s="5">
        <f t="shared" si="50"/>
        <v>7.4982728916890711</v>
      </c>
      <c r="E215" s="16">
        <f>AVERAGE(C214:C215)/CO2cumul!$M$2</f>
        <v>0.54402229427804916</v>
      </c>
      <c r="F215">
        <f t="shared" si="45"/>
        <v>188014.1049024938</v>
      </c>
      <c r="G215">
        <f t="shared" si="53"/>
        <v>13276594.323754419</v>
      </c>
      <c r="H215">
        <f t="shared" si="40"/>
        <v>584.17015024519446</v>
      </c>
      <c r="I215">
        <f t="shared" si="41"/>
        <v>5.8417015024519454</v>
      </c>
      <c r="J215" t="s">
        <v>16</v>
      </c>
      <c r="K215">
        <v>1</v>
      </c>
      <c r="L215">
        <v>0</v>
      </c>
      <c r="M215">
        <v>1</v>
      </c>
      <c r="N215">
        <f t="shared" ref="N215" si="54">I215</f>
        <v>5.8417015024519454</v>
      </c>
    </row>
    <row r="216" spans="1:14" x14ac:dyDescent="0.3">
      <c r="A216" s="8">
        <v>6</v>
      </c>
      <c r="B216" s="5" t="s">
        <v>45</v>
      </c>
      <c r="C216" s="5">
        <v>0.13671698733895279</v>
      </c>
      <c r="D216" s="5">
        <f t="shared" si="50"/>
        <v>1.8970630415973344</v>
      </c>
      <c r="E216" s="16">
        <f>AVERAGE(C215:C216)/CO2cumul!$M$2</f>
        <v>0.31461227756787491</v>
      </c>
      <c r="F216">
        <f t="shared" ref="F216" si="55">E216*(A216)*(24*3600)</f>
        <v>163095.00469118636</v>
      </c>
      <c r="G216">
        <f>F216</f>
        <v>163095.00469118636</v>
      </c>
      <c r="H216">
        <f t="shared" si="40"/>
        <v>7.1761802064121998</v>
      </c>
      <c r="I216">
        <f t="shared" si="41"/>
        <v>7.1761802064121999E-2</v>
      </c>
      <c r="J216" t="s">
        <v>16</v>
      </c>
      <c r="K216">
        <v>1</v>
      </c>
      <c r="L216">
        <v>0</v>
      </c>
      <c r="M216">
        <v>1</v>
      </c>
    </row>
    <row r="217" spans="1:14" x14ac:dyDescent="0.3">
      <c r="A217" s="8">
        <v>41</v>
      </c>
      <c r="B217" s="5" t="s">
        <v>45</v>
      </c>
      <c r="C217" s="5">
        <v>1.7778612187555523</v>
      </c>
      <c r="D217" s="5">
        <f t="shared" si="50"/>
        <v>24.669317813657038</v>
      </c>
      <c r="E217" s="16">
        <f>AVERAGE(C216:C217)/CO2cumul!$M$2</f>
        <v>0.88960199475098223</v>
      </c>
      <c r="F217">
        <f t="shared" ref="F217" si="56">E217*(A217-A216)*(24*3600)</f>
        <v>2690156.4321269705</v>
      </c>
      <c r="G217">
        <f t="shared" ref="G217:G230" si="57">F217+G216</f>
        <v>2853251.4368181569</v>
      </c>
      <c r="H217">
        <f t="shared" si="40"/>
        <v>125.5430632199989</v>
      </c>
      <c r="I217">
        <f t="shared" si="41"/>
        <v>1.2554306321999888</v>
      </c>
      <c r="J217" t="s">
        <v>16</v>
      </c>
      <c r="K217">
        <v>1</v>
      </c>
      <c r="L217">
        <v>0</v>
      </c>
      <c r="M217">
        <v>1</v>
      </c>
    </row>
    <row r="218" spans="1:14" x14ac:dyDescent="0.3">
      <c r="A218" s="8">
        <v>49</v>
      </c>
      <c r="B218" s="5" t="s">
        <v>45</v>
      </c>
      <c r="C218" s="5">
        <v>3.2547289120257417</v>
      </c>
      <c r="D218" s="5">
        <f t="shared" si="50"/>
        <v>45.162097626643266</v>
      </c>
      <c r="E218" s="16">
        <f>AVERAGE(C217:C218)/CO2cumul!$M$2</f>
        <v>2.3383752122822177</v>
      </c>
      <c r="F218">
        <f t="shared" si="45"/>
        <v>1616284.9467294689</v>
      </c>
      <c r="G218">
        <f t="shared" si="57"/>
        <v>4469536.3835476255</v>
      </c>
      <c r="H218">
        <f t="shared" si="40"/>
        <v>196.65960087609554</v>
      </c>
      <c r="I218">
        <f t="shared" si="41"/>
        <v>1.9665960087609553</v>
      </c>
      <c r="J218" t="s">
        <v>16</v>
      </c>
      <c r="K218">
        <v>1</v>
      </c>
      <c r="L218">
        <v>0</v>
      </c>
      <c r="M218">
        <v>1</v>
      </c>
    </row>
    <row r="219" spans="1:14" x14ac:dyDescent="0.3">
      <c r="A219" s="8">
        <v>56</v>
      </c>
      <c r="B219" s="5" t="s">
        <v>45</v>
      </c>
      <c r="C219" s="5">
        <v>1.8913417220803743</v>
      </c>
      <c r="D219" s="5">
        <f t="shared" si="50"/>
        <v>26.243955120911743</v>
      </c>
      <c r="E219" s="16">
        <f>AVERAGE(C218:C219)/CO2cumul!$M$2</f>
        <v>2.3911035269583976</v>
      </c>
      <c r="F219">
        <f t="shared" si="45"/>
        <v>1446139.4131044389</v>
      </c>
      <c r="G219">
        <f t="shared" si="57"/>
        <v>5915675.7966520647</v>
      </c>
      <c r="H219">
        <f t="shared" si="40"/>
        <v>260.28973505269084</v>
      </c>
      <c r="I219">
        <f t="shared" si="41"/>
        <v>2.6028973505269084</v>
      </c>
      <c r="J219" t="s">
        <v>16</v>
      </c>
      <c r="K219">
        <v>1</v>
      </c>
      <c r="L219">
        <v>0</v>
      </c>
      <c r="M219">
        <v>1</v>
      </c>
    </row>
    <row r="220" spans="1:14" x14ac:dyDescent="0.3">
      <c r="A220" s="8">
        <v>61</v>
      </c>
      <c r="B220" s="5" t="s">
        <v>45</v>
      </c>
      <c r="C220" s="5">
        <v>1.8913417220803743</v>
      </c>
      <c r="D220" s="5">
        <f t="shared" si="50"/>
        <v>26.243955120911743</v>
      </c>
      <c r="E220" s="16">
        <f>AVERAGE(C219:C220)/CO2cumul!$M$2</f>
        <v>1.7576104892060045</v>
      </c>
      <c r="F220">
        <f t="shared" si="45"/>
        <v>759287.73133699386</v>
      </c>
      <c r="G220">
        <f t="shared" si="57"/>
        <v>6674963.5279890588</v>
      </c>
      <c r="H220">
        <f t="shared" si="40"/>
        <v>293.69839523151859</v>
      </c>
      <c r="I220">
        <f t="shared" si="41"/>
        <v>2.9369839523151859</v>
      </c>
      <c r="J220" t="s">
        <v>16</v>
      </c>
      <c r="K220">
        <v>1</v>
      </c>
      <c r="L220">
        <v>0</v>
      </c>
      <c r="M220">
        <v>1</v>
      </c>
    </row>
    <row r="221" spans="1:14" x14ac:dyDescent="0.3">
      <c r="A221" s="8">
        <v>69</v>
      </c>
      <c r="B221" s="5" t="s">
        <v>45</v>
      </c>
      <c r="C221" s="5">
        <v>0.94567086104018716</v>
      </c>
      <c r="D221" s="5">
        <f t="shared" si="50"/>
        <v>13.121977560455871</v>
      </c>
      <c r="E221" s="16">
        <f>AVERAGE(C220:C221)/CO2cumul!$M$2</f>
        <v>1.3182078669045034</v>
      </c>
      <c r="F221">
        <f t="shared" si="45"/>
        <v>911145.27760439273</v>
      </c>
      <c r="G221">
        <f t="shared" si="57"/>
        <v>7586108.8055934515</v>
      </c>
      <c r="H221">
        <f t="shared" si="40"/>
        <v>333.78878744611188</v>
      </c>
      <c r="I221">
        <f t="shared" si="41"/>
        <v>3.3378878744611185</v>
      </c>
      <c r="J221" t="s">
        <v>16</v>
      </c>
      <c r="K221">
        <v>1</v>
      </c>
      <c r="L221">
        <v>0</v>
      </c>
      <c r="M221">
        <v>1</v>
      </c>
    </row>
    <row r="222" spans="1:14" x14ac:dyDescent="0.3">
      <c r="A222" s="8">
        <v>75</v>
      </c>
      <c r="B222" s="5" t="s">
        <v>45</v>
      </c>
      <c r="C222" s="5">
        <v>0.45031945763818437</v>
      </c>
      <c r="D222" s="5">
        <f t="shared" si="50"/>
        <v>6.2485607430742247</v>
      </c>
      <c r="E222" s="16">
        <f>AVERAGE(C221:C222)/CO2cumul!$M$2</f>
        <v>0.64864196625459691</v>
      </c>
      <c r="F222">
        <f t="shared" si="45"/>
        <v>336255.99530638306</v>
      </c>
      <c r="G222">
        <f t="shared" si="57"/>
        <v>7922364.8008998344</v>
      </c>
      <c r="H222">
        <f t="shared" si="40"/>
        <v>348.58405123959272</v>
      </c>
      <c r="I222">
        <f t="shared" si="41"/>
        <v>3.4858405123959275</v>
      </c>
      <c r="J222" t="s">
        <v>16</v>
      </c>
      <c r="K222">
        <v>1</v>
      </c>
      <c r="L222">
        <v>0</v>
      </c>
      <c r="M222">
        <v>1</v>
      </c>
    </row>
    <row r="223" spans="1:14" x14ac:dyDescent="0.3">
      <c r="A223" s="8">
        <v>82</v>
      </c>
      <c r="B223" s="5" t="s">
        <v>45</v>
      </c>
      <c r="C223" s="5">
        <v>0.58541529492963984</v>
      </c>
      <c r="D223" s="5">
        <f t="shared" si="50"/>
        <v>8.1231289659964929</v>
      </c>
      <c r="E223" s="16">
        <f>AVERAGE(C222:C223)/CO2cumul!$M$2</f>
        <v>0.48125049109212037</v>
      </c>
      <c r="F223">
        <f t="shared" si="45"/>
        <v>291060.29701251438</v>
      </c>
      <c r="G223">
        <f t="shared" si="57"/>
        <v>8213425.0979123488</v>
      </c>
      <c r="H223">
        <f t="shared" si="40"/>
        <v>361.39070430814337</v>
      </c>
      <c r="I223">
        <f t="shared" si="41"/>
        <v>3.6139070430814337</v>
      </c>
      <c r="J223" t="s">
        <v>16</v>
      </c>
      <c r="K223">
        <v>1</v>
      </c>
      <c r="L223">
        <v>0</v>
      </c>
      <c r="M223">
        <v>1</v>
      </c>
    </row>
    <row r="224" spans="1:14" x14ac:dyDescent="0.3">
      <c r="A224" s="8">
        <v>92</v>
      </c>
      <c r="B224" s="5" t="s">
        <v>45</v>
      </c>
      <c r="C224" s="5">
        <v>0.85560696951255044</v>
      </c>
      <c r="D224" s="5">
        <f t="shared" si="50"/>
        <v>11.872265411841029</v>
      </c>
      <c r="E224" s="16">
        <f>AVERAGE(C223:C224)/CO2cumul!$M$2</f>
        <v>0.66956590064990662</v>
      </c>
      <c r="F224">
        <f t="shared" si="45"/>
        <v>578504.93816151936</v>
      </c>
      <c r="G224">
        <f t="shared" si="57"/>
        <v>8791930.0360738672</v>
      </c>
      <c r="H224">
        <f t="shared" si="40"/>
        <v>386.84492158725016</v>
      </c>
      <c r="I224">
        <f t="shared" si="41"/>
        <v>3.8684492158725017</v>
      </c>
      <c r="J224" t="s">
        <v>16</v>
      </c>
      <c r="K224">
        <v>1</v>
      </c>
      <c r="L224">
        <v>0</v>
      </c>
      <c r="M224">
        <v>1</v>
      </c>
    </row>
    <row r="225" spans="1:13" x14ac:dyDescent="0.3">
      <c r="A225" s="8">
        <v>95</v>
      </c>
      <c r="B225" s="5" t="s">
        <v>45</v>
      </c>
      <c r="C225" s="5">
        <v>0.72051113222109509</v>
      </c>
      <c r="D225" s="5">
        <f t="shared" si="50"/>
        <v>9.9976971889187585</v>
      </c>
      <c r="E225" s="16">
        <f>AVERAGE(C224:C225)/CO2cumul!$M$2</f>
        <v>0.73233770383583541</v>
      </c>
      <c r="F225">
        <f t="shared" si="45"/>
        <v>189821.93283424855</v>
      </c>
      <c r="G225">
        <f t="shared" si="57"/>
        <v>8981751.9689081162</v>
      </c>
      <c r="H225">
        <f t="shared" si="40"/>
        <v>395.19708663195712</v>
      </c>
      <c r="I225">
        <f t="shared" si="41"/>
        <v>3.951970866319571</v>
      </c>
      <c r="J225" t="s">
        <v>16</v>
      </c>
      <c r="K225">
        <v>1</v>
      </c>
      <c r="L225">
        <v>0</v>
      </c>
      <c r="M225">
        <v>1</v>
      </c>
    </row>
    <row r="226" spans="1:13" x14ac:dyDescent="0.3">
      <c r="A226" s="8">
        <v>103</v>
      </c>
      <c r="B226" s="5" t="s">
        <v>45</v>
      </c>
      <c r="C226" s="5">
        <v>0.54038334916582142</v>
      </c>
      <c r="D226" s="5">
        <f t="shared" si="50"/>
        <v>7.4982728916890711</v>
      </c>
      <c r="E226" s="16">
        <f>AVERAGE(C225:C226)/CO2cumul!$M$2</f>
        <v>0.58587016306866835</v>
      </c>
      <c r="F226">
        <f t="shared" si="45"/>
        <v>404953.45671306358</v>
      </c>
      <c r="G226">
        <f t="shared" si="57"/>
        <v>9386705.4256211799</v>
      </c>
      <c r="H226">
        <f t="shared" si="40"/>
        <v>413.01503872733196</v>
      </c>
      <c r="I226">
        <f t="shared" si="41"/>
        <v>4.1301503872733196</v>
      </c>
      <c r="J226" t="s">
        <v>16</v>
      </c>
      <c r="K226">
        <v>1</v>
      </c>
      <c r="L226">
        <v>0</v>
      </c>
      <c r="M226">
        <v>1</v>
      </c>
    </row>
    <row r="227" spans="1:13" x14ac:dyDescent="0.3">
      <c r="A227" s="8">
        <v>113</v>
      </c>
      <c r="B227" s="5" t="s">
        <v>45</v>
      </c>
      <c r="C227" s="5">
        <v>1.1708305898592797</v>
      </c>
      <c r="D227" s="5">
        <f t="shared" si="50"/>
        <v>16.246257931992986</v>
      </c>
      <c r="E227" s="16">
        <f>AVERAGE(C226:C227)/CO2cumul!$M$2</f>
        <v>0.79510950702176419</v>
      </c>
      <c r="F227">
        <f t="shared" si="45"/>
        <v>686974.61406680429</v>
      </c>
      <c r="G227">
        <f t="shared" si="57"/>
        <v>10073680.039687984</v>
      </c>
      <c r="H227">
        <f t="shared" si="40"/>
        <v>443.24192174627126</v>
      </c>
      <c r="I227">
        <f t="shared" si="41"/>
        <v>4.4324192174627131</v>
      </c>
      <c r="J227" t="s">
        <v>16</v>
      </c>
      <c r="K227">
        <v>1</v>
      </c>
      <c r="L227">
        <v>0</v>
      </c>
      <c r="M227">
        <v>1</v>
      </c>
    </row>
    <row r="228" spans="1:13" x14ac:dyDescent="0.3">
      <c r="A228" s="8">
        <v>119</v>
      </c>
      <c r="B228" s="5" t="s">
        <v>45</v>
      </c>
      <c r="C228" s="5">
        <v>0.54038334916582142</v>
      </c>
      <c r="D228" s="5">
        <f t="shared" si="50"/>
        <v>7.4982728916890711</v>
      </c>
      <c r="E228" s="16">
        <f>AVERAGE(C227:C228)/CO2cumul!$M$2</f>
        <v>0.79510950702176419</v>
      </c>
      <c r="F228">
        <f t="shared" si="45"/>
        <v>412184.76844008255</v>
      </c>
      <c r="G228">
        <f t="shared" si="57"/>
        <v>10485864.808128066</v>
      </c>
      <c r="H228">
        <f t="shared" si="40"/>
        <v>461.37805155763493</v>
      </c>
      <c r="I228">
        <f t="shared" si="41"/>
        <v>4.6137805155763498</v>
      </c>
      <c r="J228" t="s">
        <v>16</v>
      </c>
      <c r="K228">
        <v>1</v>
      </c>
      <c r="L228">
        <v>0</v>
      </c>
      <c r="M228">
        <v>1</v>
      </c>
    </row>
    <row r="229" spans="1:13" x14ac:dyDescent="0.3">
      <c r="A229" s="8">
        <v>127</v>
      </c>
      <c r="B229" s="5" t="s">
        <v>45</v>
      </c>
      <c r="C229" s="5">
        <v>1.2608944813869165</v>
      </c>
      <c r="D229" s="5">
        <f t="shared" si="50"/>
        <v>17.495970080607833</v>
      </c>
      <c r="E229" s="16">
        <f>AVERAGE(C228:C229)/CO2cumul!$M$2</f>
        <v>0.83695737581238339</v>
      </c>
      <c r="F229">
        <f t="shared" si="45"/>
        <v>578504.93816151936</v>
      </c>
      <c r="G229">
        <f t="shared" si="57"/>
        <v>11064369.746289585</v>
      </c>
      <c r="H229">
        <f t="shared" ref="H229:H292" si="58">G229*44/10^(6)</f>
        <v>486.83226883674172</v>
      </c>
      <c r="I229">
        <f t="shared" ref="I229:I292" si="59">H229*10000/1000/1000</f>
        <v>4.8683226883674173</v>
      </c>
      <c r="J229" t="s">
        <v>16</v>
      </c>
      <c r="K229">
        <v>1</v>
      </c>
      <c r="L229">
        <v>0</v>
      </c>
      <c r="M229">
        <v>1</v>
      </c>
    </row>
    <row r="230" spans="1:13" x14ac:dyDescent="0.3">
      <c r="A230" s="8">
        <v>131</v>
      </c>
      <c r="B230" s="5" t="s">
        <v>45</v>
      </c>
      <c r="C230" s="5">
        <v>1.5310861559698268</v>
      </c>
      <c r="D230" s="5">
        <f t="shared" si="50"/>
        <v>21.245106526452357</v>
      </c>
      <c r="E230" s="16">
        <f>AVERAGE(C229:C230)/CO2cumul!$M$2</f>
        <v>1.2972839325091938</v>
      </c>
      <c r="F230">
        <f t="shared" si="45"/>
        <v>448341.3270751774</v>
      </c>
      <c r="G230">
        <f t="shared" si="57"/>
        <v>11512711.073364763</v>
      </c>
      <c r="H230">
        <f t="shared" si="58"/>
        <v>506.55928722804958</v>
      </c>
      <c r="I230">
        <f t="shared" si="59"/>
        <v>5.0655928722804964</v>
      </c>
      <c r="J230" t="s">
        <v>16</v>
      </c>
      <c r="K230">
        <v>1</v>
      </c>
      <c r="L230">
        <v>0</v>
      </c>
      <c r="M230">
        <v>1</v>
      </c>
    </row>
    <row r="231" spans="1:13" x14ac:dyDescent="0.3">
      <c r="A231" s="8">
        <v>6</v>
      </c>
      <c r="B231" s="5" t="s">
        <v>34</v>
      </c>
      <c r="C231" s="5">
        <v>0.42960476258682795</v>
      </c>
      <c r="D231" s="5">
        <f t="shared" si="50"/>
        <v>5.9611269488928098</v>
      </c>
      <c r="E231" s="16">
        <f>AVERAGE(C230:C231)/CO2cumul!$M$2</f>
        <v>0.9110281035717791</v>
      </c>
      <c r="F231">
        <f t="shared" ref="F231" si="60">E231*(A231)*(24*3600)</f>
        <v>472276.96889161028</v>
      </c>
      <c r="G231">
        <f>F231</f>
        <v>472276.96889161028</v>
      </c>
      <c r="H231">
        <f t="shared" si="58"/>
        <v>20.780186631230855</v>
      </c>
      <c r="I231">
        <f t="shared" si="59"/>
        <v>0.20780186631230857</v>
      </c>
      <c r="J231" t="s">
        <v>16</v>
      </c>
      <c r="K231">
        <v>1</v>
      </c>
      <c r="L231">
        <v>0</v>
      </c>
      <c r="M231">
        <v>1</v>
      </c>
    </row>
    <row r="232" spans="1:13" x14ac:dyDescent="0.3">
      <c r="A232" s="8">
        <v>41</v>
      </c>
      <c r="B232" s="5" t="s">
        <v>34</v>
      </c>
      <c r="C232" s="5">
        <v>1.2715220205871776</v>
      </c>
      <c r="D232" s="5">
        <f t="shared" si="50"/>
        <v>17.643436114144382</v>
      </c>
      <c r="E232" s="16">
        <f>AVERAGE(C231:C232)/CO2cumul!$M$2</f>
        <v>0.79042254571721482</v>
      </c>
      <c r="F232">
        <f t="shared" ref="F232" si="61">E232*(A232-A231)*(24*3600)</f>
        <v>2390237.7782488577</v>
      </c>
      <c r="G232">
        <f t="shared" ref="G232:G245" si="62">F232+G231</f>
        <v>2862514.7471404681</v>
      </c>
      <c r="H232">
        <f t="shared" si="58"/>
        <v>125.9506488741806</v>
      </c>
      <c r="I232">
        <f t="shared" si="59"/>
        <v>1.2595064887418059</v>
      </c>
      <c r="J232" t="s">
        <v>16</v>
      </c>
      <c r="K232">
        <v>1</v>
      </c>
      <c r="L232">
        <v>0</v>
      </c>
      <c r="M232">
        <v>1</v>
      </c>
    </row>
    <row r="233" spans="1:13" x14ac:dyDescent="0.3">
      <c r="A233" s="8">
        <v>49</v>
      </c>
      <c r="B233" s="5" t="s">
        <v>34</v>
      </c>
      <c r="C233" s="5">
        <v>1.6989652497773426</v>
      </c>
      <c r="D233" s="5">
        <f t="shared" si="50"/>
        <v>23.574569971470446</v>
      </c>
      <c r="E233" s="16">
        <f>AVERAGE(C232:C233)/CO2cumul!$M$2</f>
        <v>1.3802264084522016</v>
      </c>
      <c r="F233">
        <f t="shared" si="45"/>
        <v>954012.49352216173</v>
      </c>
      <c r="G233">
        <f t="shared" si="62"/>
        <v>3816527.2406626297</v>
      </c>
      <c r="H233">
        <f t="shared" si="58"/>
        <v>167.92719858915569</v>
      </c>
      <c r="I233">
        <f t="shared" si="59"/>
        <v>1.6792719858915568</v>
      </c>
      <c r="J233" t="s">
        <v>16</v>
      </c>
      <c r="K233">
        <v>1</v>
      </c>
      <c r="L233">
        <v>0</v>
      </c>
      <c r="M233">
        <v>1</v>
      </c>
    </row>
    <row r="234" spans="1:13" x14ac:dyDescent="0.3">
      <c r="A234" s="8">
        <v>56</v>
      </c>
      <c r="B234" s="5" t="s">
        <v>34</v>
      </c>
      <c r="C234" s="5">
        <v>2.9270764746481985</v>
      </c>
      <c r="D234" s="5">
        <f t="shared" si="50"/>
        <v>40.615644829982458</v>
      </c>
      <c r="E234" s="16">
        <f>AVERAGE(C233:C234)/CO2cumul!$M$2</f>
        <v>2.1494739325613628</v>
      </c>
      <c r="F234">
        <f t="shared" si="45"/>
        <v>1300001.8344131121</v>
      </c>
      <c r="G234">
        <f t="shared" si="62"/>
        <v>5116529.0750757419</v>
      </c>
      <c r="H234">
        <f t="shared" si="58"/>
        <v>225.12727930333261</v>
      </c>
      <c r="I234">
        <f t="shared" si="59"/>
        <v>2.2512727930333263</v>
      </c>
      <c r="J234" t="s">
        <v>16</v>
      </c>
      <c r="K234">
        <v>1</v>
      </c>
      <c r="L234">
        <v>0</v>
      </c>
      <c r="M234">
        <v>1</v>
      </c>
    </row>
    <row r="235" spans="1:13" x14ac:dyDescent="0.3">
      <c r="A235" s="8">
        <v>61</v>
      </c>
      <c r="B235" s="5" t="s">
        <v>34</v>
      </c>
      <c r="C235" s="5">
        <v>2.9270764746481985</v>
      </c>
      <c r="D235" s="5">
        <f t="shared" si="50"/>
        <v>40.615644829982458</v>
      </c>
      <c r="E235" s="16">
        <f>AVERAGE(C234:C235)/CO2cumul!$M$2</f>
        <v>2.7201114713902452</v>
      </c>
      <c r="F235">
        <f t="shared" si="45"/>
        <v>1175088.155640586</v>
      </c>
      <c r="G235">
        <f t="shared" si="62"/>
        <v>6291617.2307163281</v>
      </c>
      <c r="H235">
        <f t="shared" si="58"/>
        <v>276.83115815151848</v>
      </c>
      <c r="I235">
        <f t="shared" si="59"/>
        <v>2.7683115815151846</v>
      </c>
      <c r="J235" t="s">
        <v>16</v>
      </c>
      <c r="K235">
        <v>1</v>
      </c>
      <c r="L235">
        <v>0</v>
      </c>
      <c r="M235">
        <v>1</v>
      </c>
    </row>
    <row r="236" spans="1:13" x14ac:dyDescent="0.3">
      <c r="A236" s="8">
        <v>69</v>
      </c>
      <c r="B236" s="5" t="s">
        <v>34</v>
      </c>
      <c r="C236" s="5">
        <v>1.3509583729145533</v>
      </c>
      <c r="D236" s="5">
        <f t="shared" si="50"/>
        <v>18.745682229222673</v>
      </c>
      <c r="E236" s="16">
        <f>AVERAGE(C235:C236)/CO2cumul!$M$2</f>
        <v>1.9877737675544103</v>
      </c>
      <c r="F236">
        <f t="shared" si="45"/>
        <v>1373949.2281336084</v>
      </c>
      <c r="G236">
        <f t="shared" si="62"/>
        <v>7665566.4588499367</v>
      </c>
      <c r="H236">
        <f t="shared" si="58"/>
        <v>337.2849241893972</v>
      </c>
      <c r="I236">
        <f t="shared" si="59"/>
        <v>3.3728492418939719</v>
      </c>
      <c r="J236" t="s">
        <v>16</v>
      </c>
      <c r="K236">
        <v>1</v>
      </c>
      <c r="L236">
        <v>0</v>
      </c>
      <c r="M236">
        <v>1</v>
      </c>
    </row>
    <row r="237" spans="1:13" x14ac:dyDescent="0.3">
      <c r="A237" s="8">
        <v>75</v>
      </c>
      <c r="B237" s="5" t="s">
        <v>34</v>
      </c>
      <c r="C237" s="5">
        <v>0.54038334916582142</v>
      </c>
      <c r="D237" s="5">
        <f t="shared" si="50"/>
        <v>7.4982728916890711</v>
      </c>
      <c r="E237" s="16">
        <f>AVERAGE(C236:C237)/CO2cumul!$M$2</f>
        <v>0.87880524460300247</v>
      </c>
      <c r="F237">
        <f t="shared" si="45"/>
        <v>455572.63880219648</v>
      </c>
      <c r="G237">
        <f t="shared" si="62"/>
        <v>8121139.0976521336</v>
      </c>
      <c r="H237">
        <f t="shared" si="58"/>
        <v>357.33012029669385</v>
      </c>
      <c r="I237">
        <f t="shared" si="59"/>
        <v>3.5733012029669382</v>
      </c>
      <c r="J237" t="s">
        <v>16</v>
      </c>
      <c r="K237">
        <v>1</v>
      </c>
      <c r="L237">
        <v>0</v>
      </c>
      <c r="M237">
        <v>1</v>
      </c>
    </row>
    <row r="238" spans="1:13" x14ac:dyDescent="0.3">
      <c r="A238" s="8">
        <v>82</v>
      </c>
      <c r="B238" s="5" t="s">
        <v>34</v>
      </c>
      <c r="C238" s="5">
        <v>0.58541529492963984</v>
      </c>
      <c r="D238" s="5">
        <f t="shared" si="50"/>
        <v>8.1231289659964929</v>
      </c>
      <c r="E238" s="16">
        <f>AVERAGE(C237:C238)/CO2cumul!$M$2</f>
        <v>0.52309835988273967</v>
      </c>
      <c r="F238">
        <f t="shared" si="45"/>
        <v>316369.88805708097</v>
      </c>
      <c r="G238">
        <f t="shared" si="62"/>
        <v>8437508.9857092146</v>
      </c>
      <c r="H238">
        <f t="shared" si="58"/>
        <v>371.25039537120546</v>
      </c>
      <c r="I238">
        <f t="shared" si="59"/>
        <v>3.7125039537120545</v>
      </c>
      <c r="J238" t="s">
        <v>16</v>
      </c>
      <c r="K238">
        <v>1</v>
      </c>
      <c r="L238">
        <v>0</v>
      </c>
      <c r="M238">
        <v>1</v>
      </c>
    </row>
    <row r="239" spans="1:13" x14ac:dyDescent="0.3">
      <c r="A239" s="8">
        <v>92</v>
      </c>
      <c r="B239" s="5" t="s">
        <v>34</v>
      </c>
      <c r="C239" s="5">
        <v>1.5310861559698268</v>
      </c>
      <c r="D239" s="5">
        <f t="shared" si="50"/>
        <v>21.245106526452357</v>
      </c>
      <c r="E239" s="16">
        <f>AVERAGE(C238:C239)/CO2cumul!$M$2</f>
        <v>0.98342491657955022</v>
      </c>
      <c r="F239">
        <f t="shared" si="45"/>
        <v>849679.12792473135</v>
      </c>
      <c r="G239">
        <f t="shared" si="62"/>
        <v>9287188.1136339456</v>
      </c>
      <c r="H239">
        <f t="shared" si="58"/>
        <v>408.6362769998936</v>
      </c>
      <c r="I239">
        <f t="shared" si="59"/>
        <v>4.086362769998936</v>
      </c>
      <c r="J239" t="s">
        <v>16</v>
      </c>
      <c r="K239">
        <v>1</v>
      </c>
      <c r="L239">
        <v>0</v>
      </c>
      <c r="M239">
        <v>1</v>
      </c>
    </row>
    <row r="240" spans="1:13" x14ac:dyDescent="0.3">
      <c r="A240" s="8">
        <v>95</v>
      </c>
      <c r="B240" s="5" t="s">
        <v>34</v>
      </c>
      <c r="C240" s="5">
        <v>1.1257986440954613</v>
      </c>
      <c r="D240" s="5">
        <f t="shared" si="50"/>
        <v>15.621401857685564</v>
      </c>
      <c r="E240" s="16">
        <f>AVERAGE(C239:C240)/CO2cumul!$M$2</f>
        <v>1.2345121293232653</v>
      </c>
      <c r="F240">
        <f t="shared" si="45"/>
        <v>319985.54392059031</v>
      </c>
      <c r="G240">
        <f t="shared" si="62"/>
        <v>9607173.6575545352</v>
      </c>
      <c r="H240">
        <f t="shared" si="58"/>
        <v>422.71564093239959</v>
      </c>
      <c r="I240">
        <f t="shared" si="59"/>
        <v>4.2271564093239959</v>
      </c>
      <c r="J240" t="s">
        <v>16</v>
      </c>
      <c r="K240">
        <v>1</v>
      </c>
      <c r="L240">
        <v>0</v>
      </c>
      <c r="M240">
        <v>1</v>
      </c>
    </row>
    <row r="241" spans="1:14" x14ac:dyDescent="0.3">
      <c r="A241" s="8">
        <v>103</v>
      </c>
      <c r="B241" s="5" t="s">
        <v>34</v>
      </c>
      <c r="C241" s="5">
        <v>0.72051113222109509</v>
      </c>
      <c r="D241" s="5">
        <f t="shared" si="50"/>
        <v>9.9976971889187585</v>
      </c>
      <c r="E241" s="16">
        <f>AVERAGE(C240:C241)/CO2cumul!$M$2</f>
        <v>0.85788131020769298</v>
      </c>
      <c r="F241">
        <f t="shared" si="45"/>
        <v>592967.56161555741</v>
      </c>
      <c r="G241">
        <f t="shared" si="62"/>
        <v>10200141.219170094</v>
      </c>
      <c r="H241">
        <f t="shared" si="58"/>
        <v>448.80621364348411</v>
      </c>
      <c r="I241">
        <f t="shared" si="59"/>
        <v>4.4880621364348405</v>
      </c>
      <c r="J241" t="s">
        <v>16</v>
      </c>
      <c r="K241">
        <v>1</v>
      </c>
      <c r="L241">
        <v>0</v>
      </c>
      <c r="M241">
        <v>1</v>
      </c>
    </row>
    <row r="242" spans="1:14" x14ac:dyDescent="0.3">
      <c r="A242" s="8">
        <v>113</v>
      </c>
      <c r="B242" s="5" t="s">
        <v>34</v>
      </c>
      <c r="C242" s="5">
        <v>1.3059264271507347</v>
      </c>
      <c r="D242" s="5">
        <f t="shared" si="50"/>
        <v>18.12082615491525</v>
      </c>
      <c r="E242" s="16">
        <f>AVERAGE(C241:C242)/CO2cumul!$M$2</f>
        <v>0.94157704778893114</v>
      </c>
      <c r="F242">
        <f t="shared" si="45"/>
        <v>813522.56928963645</v>
      </c>
      <c r="G242">
        <f t="shared" si="62"/>
        <v>11013663.788459729</v>
      </c>
      <c r="H242">
        <f t="shared" si="58"/>
        <v>484.60120669222806</v>
      </c>
      <c r="I242">
        <f t="shared" si="59"/>
        <v>4.846012066922281</v>
      </c>
      <c r="J242" t="s">
        <v>16</v>
      </c>
      <c r="K242">
        <v>1</v>
      </c>
      <c r="L242">
        <v>0</v>
      </c>
      <c r="M242">
        <v>1</v>
      </c>
    </row>
    <row r="243" spans="1:14" x14ac:dyDescent="0.3">
      <c r="A243" s="8">
        <v>119</v>
      </c>
      <c r="B243" s="5" t="s">
        <v>34</v>
      </c>
      <c r="C243" s="5">
        <v>0.76554307798491339</v>
      </c>
      <c r="D243" s="5">
        <f t="shared" si="50"/>
        <v>10.622553263226179</v>
      </c>
      <c r="E243" s="16">
        <f>AVERAGE(C242:C243)/CO2cumul!$M$2</f>
        <v>0.96250098218424052</v>
      </c>
      <c r="F243">
        <f t="shared" si="45"/>
        <v>498960.50916431029</v>
      </c>
      <c r="G243">
        <f t="shared" si="62"/>
        <v>11512624.29762404</v>
      </c>
      <c r="H243">
        <f t="shared" si="58"/>
        <v>506.55546909545779</v>
      </c>
      <c r="I243">
        <f t="shared" si="59"/>
        <v>5.0655546909545786</v>
      </c>
      <c r="J243" t="s">
        <v>16</v>
      </c>
      <c r="K243">
        <v>1</v>
      </c>
      <c r="L243">
        <v>0</v>
      </c>
      <c r="M243">
        <v>1</v>
      </c>
    </row>
    <row r="244" spans="1:14" x14ac:dyDescent="0.3">
      <c r="A244" s="8">
        <v>127</v>
      </c>
      <c r="B244" s="5" t="s">
        <v>34</v>
      </c>
      <c r="C244" s="5">
        <v>0.67547918645727667</v>
      </c>
      <c r="D244" s="5">
        <f t="shared" si="50"/>
        <v>9.3728411146113366</v>
      </c>
      <c r="E244" s="16">
        <f>AVERAGE(C243:C244)/CO2cumul!$M$2</f>
        <v>0.66956590064990662</v>
      </c>
      <c r="F244">
        <f t="shared" ref="F244:F305" si="63">E244*(A244-A243)*(24*3600)</f>
        <v>462803.95052921545</v>
      </c>
      <c r="G244">
        <f t="shared" si="62"/>
        <v>11975428.248153256</v>
      </c>
      <c r="H244">
        <f t="shared" si="58"/>
        <v>526.91884291874328</v>
      </c>
      <c r="I244">
        <f t="shared" si="59"/>
        <v>5.2691884291874329</v>
      </c>
      <c r="J244" t="s">
        <v>16</v>
      </c>
      <c r="K244">
        <v>1</v>
      </c>
      <c r="L244">
        <v>0</v>
      </c>
      <c r="M244">
        <v>1</v>
      </c>
    </row>
    <row r="245" spans="1:14" x14ac:dyDescent="0.3">
      <c r="A245" s="8">
        <v>131</v>
      </c>
      <c r="B245" s="5" t="s">
        <v>34</v>
      </c>
      <c r="C245" s="5">
        <v>1.4860542102060088</v>
      </c>
      <c r="D245" s="5">
        <f t="shared" si="50"/>
        <v>20.620250452144948</v>
      </c>
      <c r="E245" s="16">
        <f>AVERAGE(C244:C245)/CO2cumul!$M$2</f>
        <v>1.0043488509748602</v>
      </c>
      <c r="F245">
        <f t="shared" si="63"/>
        <v>347102.96289691166</v>
      </c>
      <c r="G245">
        <f t="shared" si="62"/>
        <v>12322531.211050168</v>
      </c>
      <c r="H245">
        <f t="shared" si="58"/>
        <v>542.19137328620741</v>
      </c>
      <c r="I245">
        <f t="shared" si="59"/>
        <v>5.4219137328620732</v>
      </c>
      <c r="J245" t="s">
        <v>16</v>
      </c>
      <c r="K245">
        <v>1</v>
      </c>
      <c r="L245">
        <v>0</v>
      </c>
      <c r="M245">
        <v>1</v>
      </c>
      <c r="N245">
        <f t="shared" ref="N245" si="64">I245</f>
        <v>5.4219137328620732</v>
      </c>
    </row>
    <row r="246" spans="1:14" x14ac:dyDescent="0.3">
      <c r="A246" s="8">
        <v>6</v>
      </c>
      <c r="B246" s="5" t="s">
        <v>47</v>
      </c>
      <c r="C246" s="5">
        <v>0.10537475308733515</v>
      </c>
      <c r="D246" s="5">
        <f t="shared" si="50"/>
        <v>1.4621632138793685</v>
      </c>
      <c r="E246" s="16">
        <f>AVERAGE(C245:C246)/CO2cumul!$M$2</f>
        <v>0.73945184153024079</v>
      </c>
      <c r="F246">
        <f t="shared" ref="F246" si="65">E246*(A246)*(24*3600)</f>
        <v>383331.8346492768</v>
      </c>
      <c r="G246">
        <f>F246</f>
        <v>383331.8346492768</v>
      </c>
      <c r="H246">
        <f t="shared" si="58"/>
        <v>16.86660072456818</v>
      </c>
      <c r="I246">
        <f t="shared" si="59"/>
        <v>0.16866600724568181</v>
      </c>
      <c r="J246" t="s">
        <v>16</v>
      </c>
      <c r="K246">
        <v>1</v>
      </c>
      <c r="L246">
        <v>0</v>
      </c>
      <c r="M246">
        <v>1</v>
      </c>
    </row>
    <row r="247" spans="1:14" x14ac:dyDescent="0.3">
      <c r="A247" s="8">
        <v>41</v>
      </c>
      <c r="B247" s="5" t="s">
        <v>47</v>
      </c>
      <c r="C247" s="5">
        <v>1.9524050405361129</v>
      </c>
      <c r="D247" s="5">
        <f t="shared" si="50"/>
        <v>27.091259957672616</v>
      </c>
      <c r="E247" s="16">
        <f>AVERAGE(C246:C247)/CO2cumul!$M$2</f>
        <v>0.95614010612806677</v>
      </c>
      <c r="F247">
        <f t="shared" ref="F247" si="66">E247*(A247-A246)*(24*3600)</f>
        <v>2891367.6809312743</v>
      </c>
      <c r="G247">
        <f t="shared" ref="G247:G260" si="67">F247+G246</f>
        <v>3274699.5155805512</v>
      </c>
      <c r="H247">
        <f t="shared" si="58"/>
        <v>144.08677868554426</v>
      </c>
      <c r="I247">
        <f t="shared" si="59"/>
        <v>1.4408677868554427</v>
      </c>
      <c r="J247" t="s">
        <v>16</v>
      </c>
      <c r="K247">
        <v>1</v>
      </c>
      <c r="L247">
        <v>0</v>
      </c>
      <c r="M247">
        <v>1</v>
      </c>
    </row>
    <row r="248" spans="1:14" x14ac:dyDescent="0.3">
      <c r="A248" s="8">
        <v>49</v>
      </c>
      <c r="B248" s="5" t="s">
        <v>47</v>
      </c>
      <c r="C248" s="5">
        <v>3.5632878043994256</v>
      </c>
      <c r="D248" s="5">
        <f t="shared" si="50"/>
        <v>49.443611447797728</v>
      </c>
      <c r="E248" s="16">
        <f>AVERAGE(C247:C248)/CO2cumul!$M$2</f>
        <v>2.5628471804750985</v>
      </c>
      <c r="F248">
        <f t="shared" si="63"/>
        <v>1771439.9711443882</v>
      </c>
      <c r="G248">
        <f t="shared" si="67"/>
        <v>5046139.4867249392</v>
      </c>
      <c r="H248">
        <f t="shared" si="58"/>
        <v>222.03013741589731</v>
      </c>
      <c r="I248">
        <f t="shared" si="59"/>
        <v>2.2203013741589732</v>
      </c>
      <c r="J248" t="s">
        <v>16</v>
      </c>
      <c r="K248">
        <v>1</v>
      </c>
      <c r="L248">
        <v>0</v>
      </c>
      <c r="M248">
        <v>1</v>
      </c>
    </row>
    <row r="249" spans="1:14" x14ac:dyDescent="0.3">
      <c r="A249" s="8">
        <v>56</v>
      </c>
      <c r="B249" s="5" t="s">
        <v>47</v>
      </c>
      <c r="C249" s="5">
        <v>1.8012778305527375</v>
      </c>
      <c r="D249" s="5">
        <f t="shared" si="50"/>
        <v>24.994242972296899</v>
      </c>
      <c r="E249" s="16">
        <f>AVERAGE(C248:C249)/CO2cumul!$M$2</f>
        <v>2.4926264566444396</v>
      </c>
      <c r="F249">
        <f t="shared" si="63"/>
        <v>1507540.4809785569</v>
      </c>
      <c r="G249">
        <f t="shared" si="67"/>
        <v>6553679.9677034961</v>
      </c>
      <c r="H249">
        <f t="shared" si="58"/>
        <v>288.36191857895381</v>
      </c>
      <c r="I249">
        <f t="shared" si="59"/>
        <v>2.8836191857895384</v>
      </c>
      <c r="J249" t="s">
        <v>16</v>
      </c>
      <c r="K249">
        <v>1</v>
      </c>
      <c r="L249">
        <v>0</v>
      </c>
      <c r="M249">
        <v>1</v>
      </c>
    </row>
    <row r="250" spans="1:14" x14ac:dyDescent="0.3">
      <c r="A250" s="8">
        <v>61</v>
      </c>
      <c r="B250" s="5" t="s">
        <v>47</v>
      </c>
      <c r="C250" s="5">
        <v>1.8012778305527375</v>
      </c>
      <c r="D250" s="5">
        <f t="shared" si="50"/>
        <v>24.994242972296899</v>
      </c>
      <c r="E250" s="16">
        <f>AVERAGE(C249:C250)/CO2cumul!$M$2</f>
        <v>1.6739147516247663</v>
      </c>
      <c r="F250">
        <f t="shared" si="63"/>
        <v>723131.17270189896</v>
      </c>
      <c r="G250">
        <f t="shared" si="67"/>
        <v>7276811.1404053951</v>
      </c>
      <c r="H250">
        <f t="shared" si="58"/>
        <v>320.17969017783736</v>
      </c>
      <c r="I250">
        <f t="shared" si="59"/>
        <v>3.2017969017783736</v>
      </c>
      <c r="J250" t="s">
        <v>16</v>
      </c>
      <c r="K250">
        <v>1</v>
      </c>
      <c r="L250">
        <v>0</v>
      </c>
      <c r="M250">
        <v>1</v>
      </c>
    </row>
    <row r="251" spans="1:14" x14ac:dyDescent="0.3">
      <c r="A251" s="8">
        <v>69</v>
      </c>
      <c r="B251" s="5" t="s">
        <v>47</v>
      </c>
      <c r="C251" s="5"/>
      <c r="D251" s="5"/>
      <c r="E251" s="16">
        <f>AVERAGE(C250:C251)/CO2cumul!$M$2</f>
        <v>1.6739147516247663</v>
      </c>
      <c r="F251">
        <f t="shared" si="63"/>
        <v>1157009.8763230385</v>
      </c>
      <c r="G251">
        <f t="shared" si="67"/>
        <v>8433821.0167284328</v>
      </c>
      <c r="H251">
        <f t="shared" si="58"/>
        <v>371.08812473605104</v>
      </c>
      <c r="I251">
        <f t="shared" si="59"/>
        <v>3.7108812473605104</v>
      </c>
      <c r="J251" t="s">
        <v>16</v>
      </c>
      <c r="K251">
        <v>1</v>
      </c>
      <c r="L251">
        <v>0</v>
      </c>
      <c r="M251">
        <v>1</v>
      </c>
    </row>
    <row r="252" spans="1:14" x14ac:dyDescent="0.3">
      <c r="A252" s="8">
        <v>75</v>
      </c>
      <c r="B252" s="5" t="s">
        <v>47</v>
      </c>
      <c r="C252" s="5">
        <v>0.94567086104018716</v>
      </c>
      <c r="D252" s="5">
        <f t="shared" si="50"/>
        <v>13.121977560455871</v>
      </c>
      <c r="E252" s="16">
        <f>AVERAGE(C251:C252)/CO2cumul!$M$2</f>
        <v>0.87880524460300224</v>
      </c>
      <c r="F252">
        <f t="shared" si="63"/>
        <v>455572.63880219636</v>
      </c>
      <c r="G252">
        <f t="shared" si="67"/>
        <v>8889393.6555306297</v>
      </c>
      <c r="H252">
        <f t="shared" si="58"/>
        <v>391.13332084334775</v>
      </c>
      <c r="I252">
        <f t="shared" si="59"/>
        <v>3.9113332084334775</v>
      </c>
      <c r="J252" t="s">
        <v>16</v>
      </c>
      <c r="K252">
        <v>1</v>
      </c>
      <c r="L252">
        <v>0</v>
      </c>
      <c r="M252">
        <v>1</v>
      </c>
    </row>
    <row r="253" spans="1:14" x14ac:dyDescent="0.3">
      <c r="A253" s="8">
        <v>82</v>
      </c>
      <c r="B253" s="5" t="s">
        <v>47</v>
      </c>
      <c r="C253" s="5">
        <v>1.1257986440954613</v>
      </c>
      <c r="D253" s="5">
        <f t="shared" si="50"/>
        <v>15.621401857685564</v>
      </c>
      <c r="E253" s="16">
        <f>AVERAGE(C252:C253)/CO2cumul!$M$2</f>
        <v>0.96250098218424074</v>
      </c>
      <c r="F253">
        <f t="shared" si="63"/>
        <v>582120.59402502875</v>
      </c>
      <c r="G253">
        <f t="shared" si="67"/>
        <v>9471514.2495556585</v>
      </c>
      <c r="H253">
        <f t="shared" si="58"/>
        <v>416.74662698044898</v>
      </c>
      <c r="I253">
        <f t="shared" si="59"/>
        <v>4.1674662698044891</v>
      </c>
      <c r="J253" t="s">
        <v>16</v>
      </c>
      <c r="K253">
        <v>1</v>
      </c>
      <c r="L253">
        <v>0</v>
      </c>
      <c r="M253">
        <v>1</v>
      </c>
    </row>
    <row r="254" spans="1:14" x14ac:dyDescent="0.3">
      <c r="A254" s="8">
        <v>92</v>
      </c>
      <c r="B254" s="5" t="s">
        <v>47</v>
      </c>
      <c r="C254" s="5">
        <v>1.8463097763165564</v>
      </c>
      <c r="D254" s="5">
        <f t="shared" si="50"/>
        <v>25.619099046604322</v>
      </c>
      <c r="E254" s="16">
        <f>AVERAGE(C253:C254)/CO2cumul!$M$2</f>
        <v>1.3809796700904327</v>
      </c>
      <c r="F254">
        <f t="shared" si="63"/>
        <v>1193166.4349581338</v>
      </c>
      <c r="G254">
        <f t="shared" si="67"/>
        <v>10664680.684513792</v>
      </c>
      <c r="H254">
        <f t="shared" si="58"/>
        <v>469.24595011860686</v>
      </c>
      <c r="I254">
        <f t="shared" si="59"/>
        <v>4.6924595011860681</v>
      </c>
      <c r="J254" t="s">
        <v>16</v>
      </c>
      <c r="K254">
        <v>1</v>
      </c>
      <c r="L254">
        <v>0</v>
      </c>
      <c r="M254">
        <v>1</v>
      </c>
    </row>
    <row r="255" spans="1:14" x14ac:dyDescent="0.3">
      <c r="A255" s="8">
        <v>95</v>
      </c>
      <c r="B255" s="5" t="s">
        <v>47</v>
      </c>
      <c r="C255" s="5">
        <v>1.4860542102060088</v>
      </c>
      <c r="D255" s="5">
        <f t="shared" si="50"/>
        <v>20.620250452144948</v>
      </c>
      <c r="E255" s="16">
        <f>AVERAGE(C254:C255)/CO2cumul!$M$2</f>
        <v>1.5483711452529092</v>
      </c>
      <c r="F255">
        <f t="shared" si="63"/>
        <v>401337.80084955401</v>
      </c>
      <c r="G255">
        <f t="shared" si="67"/>
        <v>11066018.485363346</v>
      </c>
      <c r="H255">
        <f t="shared" si="58"/>
        <v>486.90481335598719</v>
      </c>
      <c r="I255">
        <f t="shared" si="59"/>
        <v>4.8690481335598719</v>
      </c>
      <c r="J255" t="s">
        <v>16</v>
      </c>
      <c r="K255">
        <v>1</v>
      </c>
      <c r="L255">
        <v>0</v>
      </c>
      <c r="M255">
        <v>1</v>
      </c>
    </row>
    <row r="256" spans="1:14" x14ac:dyDescent="0.3">
      <c r="A256" s="8">
        <v>103</v>
      </c>
      <c r="B256" s="5" t="s">
        <v>47</v>
      </c>
      <c r="C256" s="5">
        <v>0.67547918645727667</v>
      </c>
      <c r="D256" s="5">
        <f t="shared" si="50"/>
        <v>9.3728411146113366</v>
      </c>
      <c r="E256" s="16">
        <f>AVERAGE(C255:C256)/CO2cumul!$M$2</f>
        <v>1.0043488509748602</v>
      </c>
      <c r="F256">
        <f t="shared" si="63"/>
        <v>694205.92579382332</v>
      </c>
      <c r="G256">
        <f t="shared" si="67"/>
        <v>11760224.411157168</v>
      </c>
      <c r="H256">
        <f t="shared" si="58"/>
        <v>517.44987409091539</v>
      </c>
      <c r="I256">
        <f t="shared" si="59"/>
        <v>5.1744987409091534</v>
      </c>
      <c r="J256" t="s">
        <v>16</v>
      </c>
      <c r="K256">
        <v>1</v>
      </c>
      <c r="L256">
        <v>0</v>
      </c>
      <c r="M256">
        <v>1</v>
      </c>
    </row>
    <row r="257" spans="1:13" x14ac:dyDescent="0.3">
      <c r="A257" s="8">
        <v>113</v>
      </c>
      <c r="B257" s="5" t="s">
        <v>47</v>
      </c>
      <c r="C257" s="5">
        <v>2.1615333966632857</v>
      </c>
      <c r="D257" s="5">
        <f t="shared" si="50"/>
        <v>29.993091566756284</v>
      </c>
      <c r="E257" s="16">
        <f>AVERAGE(C256:C257)/CO2cumul!$M$2</f>
        <v>1.3182078669045036</v>
      </c>
      <c r="F257">
        <f t="shared" si="63"/>
        <v>1138931.5970054911</v>
      </c>
      <c r="G257">
        <f t="shared" si="67"/>
        <v>12899156.008162659</v>
      </c>
      <c r="H257">
        <f t="shared" si="58"/>
        <v>567.56286435915695</v>
      </c>
      <c r="I257">
        <f t="shared" si="59"/>
        <v>5.6756286435915699</v>
      </c>
      <c r="J257" t="s">
        <v>16</v>
      </c>
      <c r="K257">
        <v>1</v>
      </c>
      <c r="L257">
        <v>0</v>
      </c>
      <c r="M257">
        <v>1</v>
      </c>
    </row>
    <row r="258" spans="1:13" x14ac:dyDescent="0.3">
      <c r="A258" s="8">
        <v>119</v>
      </c>
      <c r="B258" s="5" t="s">
        <v>47</v>
      </c>
      <c r="C258" s="5">
        <v>0.76554307798491339</v>
      </c>
      <c r="D258" s="5">
        <f t="shared" si="50"/>
        <v>10.622553263226179</v>
      </c>
      <c r="E258" s="16">
        <f>AVERAGE(C257:C258)/CO2cumul!$M$2</f>
        <v>1.3600557356951228</v>
      </c>
      <c r="F258">
        <f t="shared" si="63"/>
        <v>705052.89338435174</v>
      </c>
      <c r="G258">
        <f t="shared" si="67"/>
        <v>13604208.901547011</v>
      </c>
      <c r="H258">
        <f t="shared" si="58"/>
        <v>598.58519166806855</v>
      </c>
      <c r="I258">
        <f t="shared" si="59"/>
        <v>5.9858519166806854</v>
      </c>
      <c r="J258" t="s">
        <v>16</v>
      </c>
      <c r="K258">
        <v>1</v>
      </c>
      <c r="L258">
        <v>0</v>
      </c>
      <c r="M258">
        <v>1</v>
      </c>
    </row>
    <row r="259" spans="1:13" x14ac:dyDescent="0.3">
      <c r="A259" s="8">
        <v>127</v>
      </c>
      <c r="B259" s="5" t="s">
        <v>47</v>
      </c>
      <c r="C259" s="5">
        <v>1.3059264271507347</v>
      </c>
      <c r="D259" s="5">
        <f t="shared" si="50"/>
        <v>18.12082615491525</v>
      </c>
      <c r="E259" s="16">
        <f>AVERAGE(C258:C259)/CO2cumul!$M$2</f>
        <v>0.96250098218424052</v>
      </c>
      <c r="F259">
        <f t="shared" si="63"/>
        <v>665280.6788857471</v>
      </c>
      <c r="G259">
        <f t="shared" si="67"/>
        <v>14269489.580432758</v>
      </c>
      <c r="H259">
        <f t="shared" si="58"/>
        <v>627.85754153904134</v>
      </c>
      <c r="I259">
        <f t="shared" si="59"/>
        <v>6.2785754153904136</v>
      </c>
      <c r="J259" t="s">
        <v>16</v>
      </c>
      <c r="K259">
        <v>1</v>
      </c>
      <c r="L259">
        <v>0</v>
      </c>
      <c r="M259">
        <v>1</v>
      </c>
    </row>
    <row r="260" spans="1:13" x14ac:dyDescent="0.3">
      <c r="A260" s="8">
        <v>131</v>
      </c>
      <c r="B260" s="5" t="s">
        <v>47</v>
      </c>
      <c r="C260" s="5">
        <v>1.5761181017336456</v>
      </c>
      <c r="D260" s="5">
        <f t="shared" ref="D260:D323" si="68">C260*10^(-6)*(3600*24*365)*44*10000/10^(6)</f>
        <v>21.869962600759784</v>
      </c>
      <c r="E260" s="16">
        <f>AVERAGE(C259:C260)/CO2cumul!$M$2</f>
        <v>1.3391318012998132</v>
      </c>
      <c r="F260">
        <f t="shared" si="63"/>
        <v>462803.95052921545</v>
      </c>
      <c r="G260">
        <f t="shared" si="67"/>
        <v>14732293.530961974</v>
      </c>
      <c r="H260">
        <f t="shared" si="58"/>
        <v>648.22091536232688</v>
      </c>
      <c r="I260">
        <f t="shared" si="59"/>
        <v>6.4822091536232689</v>
      </c>
      <c r="J260" t="s">
        <v>16</v>
      </c>
      <c r="K260">
        <v>1</v>
      </c>
      <c r="L260">
        <v>0</v>
      </c>
      <c r="M260">
        <v>1</v>
      </c>
    </row>
    <row r="261" spans="1:13" x14ac:dyDescent="0.3">
      <c r="A261" s="8">
        <v>6</v>
      </c>
      <c r="B261" s="5" t="s">
        <v>36</v>
      </c>
      <c r="C261" s="5">
        <v>0.28153972491539292</v>
      </c>
      <c r="D261" s="5">
        <f t="shared" si="68"/>
        <v>3.9066001765700058</v>
      </c>
      <c r="E261" s="16">
        <f>AVERAGE(C260:C261)/CO2cumul!$M$2</f>
        <v>0.86315414167531102</v>
      </c>
      <c r="F261">
        <f t="shared" ref="F261" si="69">E261*(A261)*(24*3600)</f>
        <v>447459.10704448121</v>
      </c>
      <c r="G261">
        <f>F261</f>
        <v>447459.10704448121</v>
      </c>
      <c r="H261">
        <f t="shared" si="58"/>
        <v>19.688200709957176</v>
      </c>
      <c r="I261">
        <f t="shared" si="59"/>
        <v>0.19688200709957177</v>
      </c>
      <c r="J261" t="s">
        <v>31</v>
      </c>
      <c r="K261">
        <v>1</v>
      </c>
      <c r="L261">
        <v>1</v>
      </c>
      <c r="M261">
        <v>1</v>
      </c>
    </row>
    <row r="262" spans="1:13" x14ac:dyDescent="0.3">
      <c r="A262" s="8">
        <v>41</v>
      </c>
      <c r="B262" s="5" t="s">
        <v>36</v>
      </c>
      <c r="C262" s="5">
        <v>0.84353840804784708</v>
      </c>
      <c r="D262" s="5">
        <f t="shared" si="68"/>
        <v>11.704803983926636</v>
      </c>
      <c r="E262" s="16">
        <f>AVERAGE(C261:C262)/CO2cumul!$M$2</f>
        <v>0.5227635769324146</v>
      </c>
      <c r="F262">
        <f t="shared" ref="F262" si="70">E262*(A262-A261)*(24*3600)</f>
        <v>1580837.0566436218</v>
      </c>
      <c r="G262">
        <f t="shared" ref="G262:G275" si="71">F262+G261</f>
        <v>2028296.163688103</v>
      </c>
      <c r="H262">
        <f t="shared" si="58"/>
        <v>89.245031202276522</v>
      </c>
      <c r="I262">
        <f t="shared" si="59"/>
        <v>0.89245031202276515</v>
      </c>
      <c r="J262" t="s">
        <v>31</v>
      </c>
      <c r="K262">
        <v>1</v>
      </c>
      <c r="L262">
        <v>1</v>
      </c>
      <c r="M262">
        <v>1</v>
      </c>
    </row>
    <row r="263" spans="1:13" x14ac:dyDescent="0.3">
      <c r="A263" s="8">
        <v>49</v>
      </c>
      <c r="B263" s="5" t="s">
        <v>36</v>
      </c>
      <c r="C263" s="5">
        <v>2.1793660471857574</v>
      </c>
      <c r="D263" s="5">
        <f t="shared" si="68"/>
        <v>30.240534572182014</v>
      </c>
      <c r="E263" s="16">
        <f>AVERAGE(C262:C263)/CO2cumul!$M$2</f>
        <v>1.4045818680883417</v>
      </c>
      <c r="F263">
        <f t="shared" si="63"/>
        <v>970846.98722266185</v>
      </c>
      <c r="G263">
        <f t="shared" si="71"/>
        <v>2999143.1509107649</v>
      </c>
      <c r="H263">
        <f t="shared" si="58"/>
        <v>131.96229864007367</v>
      </c>
      <c r="I263">
        <f t="shared" si="59"/>
        <v>1.3196229864007367</v>
      </c>
      <c r="J263" t="s">
        <v>31</v>
      </c>
      <c r="K263">
        <v>1</v>
      </c>
      <c r="L263">
        <v>1</v>
      </c>
      <c r="M263">
        <v>1</v>
      </c>
    </row>
    <row r="264" spans="1:13" x14ac:dyDescent="0.3">
      <c r="A264" s="8">
        <v>56</v>
      </c>
      <c r="B264" s="5" t="s">
        <v>36</v>
      </c>
      <c r="C264" s="5">
        <v>1.4410222644421902</v>
      </c>
      <c r="D264" s="5">
        <f t="shared" si="68"/>
        <v>19.995394377837517</v>
      </c>
      <c r="E264" s="16">
        <f>AVERAGE(C263:C264)/CO2cumul!$M$2</f>
        <v>1.6822006296453091</v>
      </c>
      <c r="F264">
        <f t="shared" si="63"/>
        <v>1017394.9408094831</v>
      </c>
      <c r="G264">
        <f t="shared" si="71"/>
        <v>4016538.0917202481</v>
      </c>
      <c r="H264">
        <f t="shared" si="58"/>
        <v>176.72767603569091</v>
      </c>
      <c r="I264">
        <f t="shared" si="59"/>
        <v>1.7672767603569091</v>
      </c>
      <c r="J264" t="s">
        <v>31</v>
      </c>
      <c r="K264">
        <v>1</v>
      </c>
      <c r="L264">
        <v>1</v>
      </c>
      <c r="M264">
        <v>1</v>
      </c>
    </row>
    <row r="265" spans="1:13" x14ac:dyDescent="0.3">
      <c r="A265" s="8">
        <v>61</v>
      </c>
      <c r="B265" s="5" t="s">
        <v>36</v>
      </c>
      <c r="C265" s="5">
        <v>1.4410222644421902</v>
      </c>
      <c r="D265" s="5">
        <f t="shared" si="68"/>
        <v>19.995394377837517</v>
      </c>
      <c r="E265" s="16">
        <f>AVERAGE(C264:C265)/CO2cumul!$M$2</f>
        <v>1.3391318012998132</v>
      </c>
      <c r="F265">
        <f t="shared" si="63"/>
        <v>578504.93816151936</v>
      </c>
      <c r="G265">
        <f t="shared" si="71"/>
        <v>4595043.0298817679</v>
      </c>
      <c r="H265">
        <f t="shared" si="58"/>
        <v>202.18189331479778</v>
      </c>
      <c r="I265">
        <f t="shared" si="59"/>
        <v>2.0218189331479777</v>
      </c>
      <c r="J265" t="s">
        <v>31</v>
      </c>
      <c r="K265">
        <v>1</v>
      </c>
      <c r="L265">
        <v>1</v>
      </c>
      <c r="M265">
        <v>1</v>
      </c>
    </row>
    <row r="266" spans="1:13" x14ac:dyDescent="0.3">
      <c r="A266" s="8">
        <v>69</v>
      </c>
      <c r="B266" s="5" t="s">
        <v>36</v>
      </c>
      <c r="C266" s="5">
        <v>1.8463097763165564</v>
      </c>
      <c r="D266" s="5">
        <f t="shared" si="68"/>
        <v>25.619099046604322</v>
      </c>
      <c r="E266" s="16">
        <f>AVERAGE(C265:C266)/CO2cumul!$M$2</f>
        <v>1.5274472108575996</v>
      </c>
      <c r="F266">
        <f t="shared" si="63"/>
        <v>1055771.5121447728</v>
      </c>
      <c r="G266">
        <f t="shared" si="71"/>
        <v>5650814.5420265403</v>
      </c>
      <c r="H266">
        <f t="shared" si="58"/>
        <v>248.63583984916775</v>
      </c>
      <c r="I266">
        <f t="shared" si="59"/>
        <v>2.4863583984916771</v>
      </c>
      <c r="J266" t="s">
        <v>31</v>
      </c>
      <c r="K266">
        <v>1</v>
      </c>
      <c r="L266">
        <v>1</v>
      </c>
      <c r="M266">
        <v>1</v>
      </c>
    </row>
    <row r="267" spans="1:13" x14ac:dyDescent="0.3">
      <c r="A267" s="8">
        <v>75</v>
      </c>
      <c r="B267" s="5" t="s">
        <v>36</v>
      </c>
      <c r="C267" s="5">
        <v>0.67547918645727667</v>
      </c>
      <c r="D267" s="5">
        <f t="shared" si="68"/>
        <v>9.3728411146113366</v>
      </c>
      <c r="E267" s="16">
        <f>AVERAGE(C266:C267)/CO2cumul!$M$2</f>
        <v>1.1717403261373367</v>
      </c>
      <c r="F267">
        <f t="shared" si="63"/>
        <v>607430.18506959535</v>
      </c>
      <c r="G267">
        <f t="shared" si="71"/>
        <v>6258244.7270961357</v>
      </c>
      <c r="H267">
        <f t="shared" si="58"/>
        <v>275.36276799222998</v>
      </c>
      <c r="I267">
        <f t="shared" si="59"/>
        <v>2.7536276799223001</v>
      </c>
      <c r="J267" t="s">
        <v>31</v>
      </c>
      <c r="K267">
        <v>1</v>
      </c>
      <c r="L267">
        <v>1</v>
      </c>
      <c r="M267">
        <v>1</v>
      </c>
    </row>
    <row r="268" spans="1:13" x14ac:dyDescent="0.3">
      <c r="A268" s="8">
        <v>82</v>
      </c>
      <c r="B268" s="5" t="s">
        <v>36</v>
      </c>
      <c r="C268" s="5">
        <v>1.4410222644421902</v>
      </c>
      <c r="D268" s="5">
        <f t="shared" si="68"/>
        <v>19.995394377837517</v>
      </c>
      <c r="E268" s="16">
        <f>AVERAGE(C267:C268)/CO2cumul!$M$2</f>
        <v>0.98342491657955022</v>
      </c>
      <c r="F268">
        <f t="shared" si="63"/>
        <v>594775.38954731193</v>
      </c>
      <c r="G268">
        <f t="shared" si="71"/>
        <v>6853020.1166434474</v>
      </c>
      <c r="H268">
        <f t="shared" si="58"/>
        <v>301.53288513231172</v>
      </c>
      <c r="I268">
        <f t="shared" si="59"/>
        <v>3.0153288513231167</v>
      </c>
      <c r="J268" t="s">
        <v>31</v>
      </c>
      <c r="K268">
        <v>1</v>
      </c>
      <c r="L268">
        <v>1</v>
      </c>
      <c r="M268">
        <v>1</v>
      </c>
    </row>
    <row r="269" spans="1:13" x14ac:dyDescent="0.3">
      <c r="A269" s="8">
        <v>92</v>
      </c>
      <c r="B269" s="5" t="s">
        <v>36</v>
      </c>
      <c r="C269" s="5">
        <v>3.2873320407587459</v>
      </c>
      <c r="D269" s="5">
        <f t="shared" si="68"/>
        <v>45.614493424441839</v>
      </c>
      <c r="E269" s="16">
        <f>AVERAGE(C268:C269)/CO2cumul!$M$2</f>
        <v>2.197013111507506</v>
      </c>
      <c r="F269">
        <f t="shared" si="63"/>
        <v>1898219.328342485</v>
      </c>
      <c r="G269">
        <f t="shared" si="71"/>
        <v>8751239.4449859317</v>
      </c>
      <c r="H269">
        <f t="shared" si="58"/>
        <v>385.05453557938097</v>
      </c>
      <c r="I269">
        <f t="shared" si="59"/>
        <v>3.8505453557938094</v>
      </c>
      <c r="J269" t="s">
        <v>31</v>
      </c>
      <c r="K269">
        <v>1</v>
      </c>
      <c r="L269">
        <v>1</v>
      </c>
      <c r="M269">
        <v>1</v>
      </c>
    </row>
    <row r="270" spans="1:13" x14ac:dyDescent="0.3">
      <c r="A270" s="8">
        <v>95</v>
      </c>
      <c r="B270" s="5" t="s">
        <v>36</v>
      </c>
      <c r="C270" s="5">
        <v>1.6661819932612827</v>
      </c>
      <c r="D270" s="5">
        <f t="shared" si="68"/>
        <v>23.119674749374635</v>
      </c>
      <c r="E270" s="16">
        <f>AVERAGE(C269:C270)/CO2cumul!$M$2</f>
        <v>2.3016327834840542</v>
      </c>
      <c r="F270">
        <f t="shared" si="63"/>
        <v>596583.21747906681</v>
      </c>
      <c r="G270">
        <f t="shared" si="71"/>
        <v>9347822.6624649987</v>
      </c>
      <c r="H270">
        <f t="shared" si="58"/>
        <v>411.30419714845993</v>
      </c>
      <c r="I270">
        <f t="shared" si="59"/>
        <v>4.1130419714845994</v>
      </c>
      <c r="J270" t="s">
        <v>31</v>
      </c>
      <c r="K270">
        <v>1</v>
      </c>
      <c r="L270">
        <v>1</v>
      </c>
      <c r="M270">
        <v>1</v>
      </c>
    </row>
    <row r="271" spans="1:13" x14ac:dyDescent="0.3">
      <c r="A271" s="8">
        <v>103</v>
      </c>
      <c r="B271" s="5" t="s">
        <v>36</v>
      </c>
      <c r="C271" s="5">
        <v>0.99070280680400569</v>
      </c>
      <c r="D271" s="5">
        <f t="shared" si="68"/>
        <v>13.746833634763295</v>
      </c>
      <c r="E271" s="16">
        <f>AVERAGE(C270:C271)/CO2cumul!$M$2</f>
        <v>1.2345121293232655</v>
      </c>
      <c r="F271">
        <f t="shared" si="63"/>
        <v>853294.7837882411</v>
      </c>
      <c r="G271">
        <f t="shared" si="71"/>
        <v>10201117.44625324</v>
      </c>
      <c r="H271">
        <f t="shared" si="58"/>
        <v>448.84916763514258</v>
      </c>
      <c r="I271">
        <f t="shared" si="59"/>
        <v>4.4884916763514262</v>
      </c>
      <c r="J271" t="s">
        <v>31</v>
      </c>
      <c r="K271">
        <v>1</v>
      </c>
      <c r="L271">
        <v>1</v>
      </c>
      <c r="M271">
        <v>1</v>
      </c>
    </row>
    <row r="272" spans="1:13" x14ac:dyDescent="0.3">
      <c r="A272" s="8">
        <v>113</v>
      </c>
      <c r="B272" s="5" t="s">
        <v>36</v>
      </c>
      <c r="C272" s="5">
        <v>2.8370125831205621</v>
      </c>
      <c r="D272" s="5">
        <f t="shared" si="68"/>
        <v>39.365932681367617</v>
      </c>
      <c r="E272" s="16">
        <f>AVERAGE(C271:C272)/CO2cumul!$M$2</f>
        <v>1.7785344236013145</v>
      </c>
      <c r="F272">
        <f t="shared" si="63"/>
        <v>1536653.7419915358</v>
      </c>
      <c r="G272">
        <f t="shared" si="71"/>
        <v>11737771.188244775</v>
      </c>
      <c r="H272">
        <f t="shared" si="58"/>
        <v>516.46193228277014</v>
      </c>
      <c r="I272">
        <f t="shared" si="59"/>
        <v>5.1646193228277015</v>
      </c>
      <c r="J272" t="s">
        <v>31</v>
      </c>
      <c r="K272">
        <v>1</v>
      </c>
      <c r="L272">
        <v>1</v>
      </c>
      <c r="M272">
        <v>1</v>
      </c>
    </row>
    <row r="273" spans="1:14" x14ac:dyDescent="0.3">
      <c r="A273" s="8">
        <v>119</v>
      </c>
      <c r="B273" s="5" t="s">
        <v>36</v>
      </c>
      <c r="C273" s="5">
        <v>0.99070280680400569</v>
      </c>
      <c r="D273" s="5">
        <f t="shared" si="68"/>
        <v>13.746833634763295</v>
      </c>
      <c r="E273" s="16">
        <f>AVERAGE(C272:C273)/CO2cumul!$M$2</f>
        <v>1.7785344236013145</v>
      </c>
      <c r="F273">
        <f t="shared" si="63"/>
        <v>921992.2451949215</v>
      </c>
      <c r="G273">
        <f t="shared" si="71"/>
        <v>12659763.433439696</v>
      </c>
      <c r="H273">
        <f t="shared" si="58"/>
        <v>557.02959107134666</v>
      </c>
      <c r="I273">
        <f t="shared" si="59"/>
        <v>5.5702959107134662</v>
      </c>
      <c r="J273" t="s">
        <v>31</v>
      </c>
      <c r="K273">
        <v>1</v>
      </c>
      <c r="L273">
        <v>1</v>
      </c>
      <c r="M273">
        <v>1</v>
      </c>
    </row>
    <row r="274" spans="1:14" x14ac:dyDescent="0.3">
      <c r="A274" s="8">
        <v>127</v>
      </c>
      <c r="B274" s="5" t="s">
        <v>36</v>
      </c>
      <c r="C274" s="5">
        <v>0.40528751187436601</v>
      </c>
      <c r="D274" s="5">
        <f t="shared" si="68"/>
        <v>5.623704668766802</v>
      </c>
      <c r="E274" s="16">
        <f>AVERAGE(C273:C274)/CO2cumul!$M$2</f>
        <v>0.64864196625459702</v>
      </c>
      <c r="F274">
        <f t="shared" si="63"/>
        <v>448341.32707517745</v>
      </c>
      <c r="G274">
        <f t="shared" si="71"/>
        <v>13108104.760514874</v>
      </c>
      <c r="H274">
        <f t="shared" si="58"/>
        <v>576.75660946265452</v>
      </c>
      <c r="I274">
        <f t="shared" si="59"/>
        <v>5.7675660946265452</v>
      </c>
      <c r="J274" t="s">
        <v>31</v>
      </c>
      <c r="K274">
        <v>1</v>
      </c>
      <c r="L274">
        <v>1</v>
      </c>
      <c r="M274">
        <v>1</v>
      </c>
    </row>
    <row r="275" spans="1:14" x14ac:dyDescent="0.3">
      <c r="A275" s="8">
        <v>131</v>
      </c>
      <c r="B275" s="5" t="s">
        <v>36</v>
      </c>
      <c r="C275" s="5">
        <v>1.2158625356230981</v>
      </c>
      <c r="D275" s="5">
        <f t="shared" si="68"/>
        <v>16.871114006300409</v>
      </c>
      <c r="E275" s="16">
        <f>AVERAGE(C274:C275)/CO2cumul!$M$2</f>
        <v>0.753261638231145</v>
      </c>
      <c r="F275">
        <f t="shared" si="63"/>
        <v>260327.22217268372</v>
      </c>
      <c r="G275">
        <f t="shared" si="71"/>
        <v>13368431.982687557</v>
      </c>
      <c r="H275">
        <f t="shared" si="58"/>
        <v>588.21100723825248</v>
      </c>
      <c r="I275">
        <f t="shared" si="59"/>
        <v>5.8821100723825248</v>
      </c>
      <c r="J275" t="s">
        <v>31</v>
      </c>
      <c r="K275">
        <v>1</v>
      </c>
      <c r="L275">
        <v>1</v>
      </c>
      <c r="M275">
        <v>1</v>
      </c>
      <c r="N275">
        <f t="shared" ref="N275" si="72">I275</f>
        <v>5.8821100723825248</v>
      </c>
    </row>
    <row r="276" spans="1:14" x14ac:dyDescent="0.3">
      <c r="A276" s="8">
        <v>6</v>
      </c>
      <c r="B276" s="5" t="s">
        <v>35</v>
      </c>
      <c r="C276" s="5">
        <v>0.36367799398859774</v>
      </c>
      <c r="D276" s="5">
        <f t="shared" si="68"/>
        <v>5.0463376561067443</v>
      </c>
      <c r="E276" s="16">
        <f>AVERAGE(C275:C276)/CO2cumul!$M$2</f>
        <v>0.73392792284987896</v>
      </c>
      <c r="F276">
        <f t="shared" ref="F276" si="73">E276*(A276)*(24*3600)</f>
        <v>380468.23520537728</v>
      </c>
      <c r="G276">
        <f>F276</f>
        <v>380468.23520537728</v>
      </c>
      <c r="H276">
        <f t="shared" si="58"/>
        <v>16.7406023490366</v>
      </c>
      <c r="I276">
        <f t="shared" si="59"/>
        <v>0.16740602349036601</v>
      </c>
      <c r="J276" t="s">
        <v>31</v>
      </c>
      <c r="K276">
        <v>1</v>
      </c>
      <c r="L276">
        <v>1</v>
      </c>
      <c r="M276">
        <v>1</v>
      </c>
    </row>
    <row r="277" spans="1:14" x14ac:dyDescent="0.3">
      <c r="A277" s="8">
        <v>41</v>
      </c>
      <c r="B277" s="5" t="s">
        <v>35</v>
      </c>
      <c r="C277" s="5">
        <v>0.63062736847651346</v>
      </c>
      <c r="D277" s="5">
        <f t="shared" si="68"/>
        <v>8.7504844646011435</v>
      </c>
      <c r="E277" s="16">
        <f>AVERAGE(C276:C277)/CO2cumul!$M$2</f>
        <v>0.46200047144843559</v>
      </c>
      <c r="F277">
        <f t="shared" ref="F277" si="74">E277*(A277-A276)*(24*3600)</f>
        <v>1397089.4256600693</v>
      </c>
      <c r="G277">
        <f t="shared" ref="G277:G290" si="75">F277+G276</f>
        <v>1777557.6608654466</v>
      </c>
      <c r="H277">
        <f t="shared" si="58"/>
        <v>78.212537078079635</v>
      </c>
      <c r="I277">
        <f t="shared" si="59"/>
        <v>0.78212537078079636</v>
      </c>
      <c r="J277" t="s">
        <v>31</v>
      </c>
      <c r="K277">
        <v>1</v>
      </c>
      <c r="L277">
        <v>1</v>
      </c>
      <c r="M277">
        <v>1</v>
      </c>
    </row>
    <row r="278" spans="1:14" x14ac:dyDescent="0.3">
      <c r="A278" s="8">
        <v>49</v>
      </c>
      <c r="B278" s="5" t="s">
        <v>35</v>
      </c>
      <c r="C278" s="5">
        <v>1.2758450873805043</v>
      </c>
      <c r="D278" s="5">
        <f t="shared" si="68"/>
        <v>17.703422297277896</v>
      </c>
      <c r="E278" s="16">
        <f>AVERAGE(C277:C278)/CO2cumul!$M$2</f>
        <v>0.88583568655982659</v>
      </c>
      <c r="F278">
        <f t="shared" si="63"/>
        <v>612289.62655015208</v>
      </c>
      <c r="G278">
        <f t="shared" si="75"/>
        <v>2389847.2874155985</v>
      </c>
      <c r="H278">
        <f t="shared" si="58"/>
        <v>105.15328064628633</v>
      </c>
      <c r="I278">
        <f t="shared" si="59"/>
        <v>1.0515328064628631</v>
      </c>
      <c r="J278" t="s">
        <v>31</v>
      </c>
      <c r="K278">
        <v>1</v>
      </c>
      <c r="L278">
        <v>1</v>
      </c>
      <c r="M278">
        <v>1</v>
      </c>
    </row>
    <row r="279" spans="1:14" x14ac:dyDescent="0.3">
      <c r="A279" s="8">
        <v>56</v>
      </c>
      <c r="B279" s="5" t="s">
        <v>35</v>
      </c>
      <c r="C279" s="5">
        <v>1.1708305898592797</v>
      </c>
      <c r="D279" s="5">
        <f t="shared" si="68"/>
        <v>16.246257931992986</v>
      </c>
      <c r="E279" s="16">
        <f>AVERAGE(C278:C279)/CO2cumul!$M$2</f>
        <v>1.1368392035659605</v>
      </c>
      <c r="F279">
        <f t="shared" si="63"/>
        <v>687560.35031669284</v>
      </c>
      <c r="G279">
        <f t="shared" si="75"/>
        <v>3077407.6377322916</v>
      </c>
      <c r="H279">
        <f t="shared" si="58"/>
        <v>135.40593606022082</v>
      </c>
      <c r="I279">
        <f t="shared" si="59"/>
        <v>1.3540593606022082</v>
      </c>
      <c r="J279" t="s">
        <v>31</v>
      </c>
      <c r="K279">
        <v>1</v>
      </c>
      <c r="L279">
        <v>1</v>
      </c>
      <c r="M279">
        <v>1</v>
      </c>
    </row>
    <row r="280" spans="1:14" x14ac:dyDescent="0.3">
      <c r="A280" s="8">
        <v>61</v>
      </c>
      <c r="B280" s="5" t="s">
        <v>35</v>
      </c>
      <c r="C280" s="5">
        <v>1.1708305898592797</v>
      </c>
      <c r="D280" s="5">
        <f t="shared" si="68"/>
        <v>16.246257931992986</v>
      </c>
      <c r="E280" s="16">
        <f>AVERAGE(C279:C280)/CO2cumul!$M$2</f>
        <v>1.0880445885560983</v>
      </c>
      <c r="F280">
        <f t="shared" si="63"/>
        <v>470035.26225623448</v>
      </c>
      <c r="G280">
        <f t="shared" si="75"/>
        <v>3547442.899988526</v>
      </c>
      <c r="H280">
        <f t="shared" si="58"/>
        <v>156.08748759949515</v>
      </c>
      <c r="I280">
        <f t="shared" si="59"/>
        <v>1.5608748759949516</v>
      </c>
      <c r="J280" t="s">
        <v>31</v>
      </c>
      <c r="K280">
        <v>1</v>
      </c>
      <c r="L280">
        <v>1</v>
      </c>
      <c r="M280">
        <v>1</v>
      </c>
    </row>
    <row r="281" spans="1:14" x14ac:dyDescent="0.3">
      <c r="A281" s="8">
        <v>69</v>
      </c>
      <c r="B281" s="5" t="s">
        <v>35</v>
      </c>
      <c r="C281" s="5">
        <v>0.31522362034672913</v>
      </c>
      <c r="D281" s="5">
        <f t="shared" si="68"/>
        <v>4.3739925201519583</v>
      </c>
      <c r="E281" s="16">
        <f>AVERAGE(C280:C281)/CO2cumul!$M$2</f>
        <v>0.69048983504521633</v>
      </c>
      <c r="F281">
        <f t="shared" si="63"/>
        <v>477266.5739832535</v>
      </c>
      <c r="G281">
        <f t="shared" si="75"/>
        <v>4024709.4739717795</v>
      </c>
      <c r="H281">
        <f t="shared" si="58"/>
        <v>177.08721685475828</v>
      </c>
      <c r="I281">
        <f t="shared" si="59"/>
        <v>1.7708721685475828</v>
      </c>
      <c r="J281" t="s">
        <v>31</v>
      </c>
      <c r="K281">
        <v>1</v>
      </c>
      <c r="L281">
        <v>1</v>
      </c>
      <c r="M281">
        <v>1</v>
      </c>
    </row>
    <row r="282" spans="1:14" x14ac:dyDescent="0.3">
      <c r="A282" s="8">
        <v>75</v>
      </c>
      <c r="B282" s="5" t="s">
        <v>35</v>
      </c>
      <c r="C282" s="5">
        <v>0.76554307798491339</v>
      </c>
      <c r="D282" s="5">
        <f t="shared" si="68"/>
        <v>10.622553263226179</v>
      </c>
      <c r="E282" s="16">
        <f>AVERAGE(C281:C282)/CO2cumul!$M$2</f>
        <v>0.50217442548742985</v>
      </c>
      <c r="F282">
        <f t="shared" si="63"/>
        <v>260327.22217268363</v>
      </c>
      <c r="G282">
        <f t="shared" si="75"/>
        <v>4285036.6961444635</v>
      </c>
      <c r="H282">
        <f t="shared" si="58"/>
        <v>188.54161463035641</v>
      </c>
      <c r="I282">
        <f t="shared" si="59"/>
        <v>1.8854161463035641</v>
      </c>
      <c r="J282" t="s">
        <v>31</v>
      </c>
      <c r="K282">
        <v>1</v>
      </c>
      <c r="L282">
        <v>1</v>
      </c>
      <c r="M282">
        <v>1</v>
      </c>
    </row>
    <row r="283" spans="1:14" x14ac:dyDescent="0.3">
      <c r="A283" s="8">
        <v>82</v>
      </c>
      <c r="B283" s="5" t="s">
        <v>35</v>
      </c>
      <c r="C283" s="5">
        <v>0.36025556611054754</v>
      </c>
      <c r="D283" s="5">
        <f t="shared" si="68"/>
        <v>4.9988485944593792</v>
      </c>
      <c r="E283" s="16">
        <f>AVERAGE(C282:C283)/CO2cumul!$M$2</f>
        <v>0.52309835988273956</v>
      </c>
      <c r="F283">
        <f t="shared" si="63"/>
        <v>316369.88805708085</v>
      </c>
      <c r="G283">
        <f t="shared" si="75"/>
        <v>4601406.5842015445</v>
      </c>
      <c r="H283">
        <f t="shared" si="58"/>
        <v>202.46188970486796</v>
      </c>
      <c r="I283">
        <f t="shared" si="59"/>
        <v>2.0246188970486796</v>
      </c>
      <c r="J283" t="s">
        <v>31</v>
      </c>
      <c r="K283">
        <v>1</v>
      </c>
      <c r="L283">
        <v>1</v>
      </c>
      <c r="M283">
        <v>1</v>
      </c>
    </row>
    <row r="284" spans="1:14" x14ac:dyDescent="0.3">
      <c r="A284" s="8">
        <v>92</v>
      </c>
      <c r="B284" s="5" t="s">
        <v>35</v>
      </c>
      <c r="C284" s="5">
        <v>0.85560696951255044</v>
      </c>
      <c r="D284" s="5">
        <f t="shared" si="68"/>
        <v>11.872265411841029</v>
      </c>
      <c r="E284" s="16">
        <f>AVERAGE(C283:C284)/CO2cumul!$M$2</f>
        <v>0.56494622867335864</v>
      </c>
      <c r="F284">
        <f t="shared" si="63"/>
        <v>488113.54157378181</v>
      </c>
      <c r="G284">
        <f t="shared" si="75"/>
        <v>5089520.125775326</v>
      </c>
      <c r="H284">
        <f t="shared" si="58"/>
        <v>223.93888553411435</v>
      </c>
      <c r="I284">
        <f t="shared" si="59"/>
        <v>2.2393888553411436</v>
      </c>
      <c r="J284" t="s">
        <v>31</v>
      </c>
      <c r="K284">
        <v>1</v>
      </c>
      <c r="L284">
        <v>1</v>
      </c>
      <c r="M284">
        <v>1</v>
      </c>
    </row>
    <row r="285" spans="1:14" x14ac:dyDescent="0.3">
      <c r="A285" s="8">
        <v>95</v>
      </c>
      <c r="B285" s="5" t="s">
        <v>35</v>
      </c>
      <c r="C285" s="5">
        <v>1.3959903186783718</v>
      </c>
      <c r="D285" s="5">
        <f t="shared" si="68"/>
        <v>19.370538303530097</v>
      </c>
      <c r="E285" s="16">
        <f>AVERAGE(C284:C285)/CO2cumul!$M$2</f>
        <v>1.0461967197654791</v>
      </c>
      <c r="F285">
        <f t="shared" si="63"/>
        <v>271174.18976321217</v>
      </c>
      <c r="G285">
        <f t="shared" si="75"/>
        <v>5360694.3155385386</v>
      </c>
      <c r="H285">
        <f t="shared" si="58"/>
        <v>235.8705498836957</v>
      </c>
      <c r="I285">
        <f t="shared" si="59"/>
        <v>2.3587054988369567</v>
      </c>
      <c r="J285" t="s">
        <v>31</v>
      </c>
      <c r="K285">
        <v>1</v>
      </c>
      <c r="L285">
        <v>1</v>
      </c>
      <c r="M285">
        <v>1</v>
      </c>
    </row>
    <row r="286" spans="1:14" x14ac:dyDescent="0.3">
      <c r="A286" s="8">
        <v>103</v>
      </c>
      <c r="B286" s="5" t="s">
        <v>35</v>
      </c>
      <c r="C286" s="5">
        <v>0.27019167458291071</v>
      </c>
      <c r="D286" s="5">
        <f t="shared" si="68"/>
        <v>3.7491364458445355</v>
      </c>
      <c r="E286" s="16">
        <f>AVERAGE(C285:C286)/CO2cumul!$M$2</f>
        <v>0.7741855726264546</v>
      </c>
      <c r="F286">
        <f t="shared" si="63"/>
        <v>535117.06779940543</v>
      </c>
      <c r="G286">
        <f t="shared" si="75"/>
        <v>5895811.3833379438</v>
      </c>
      <c r="H286">
        <f t="shared" si="58"/>
        <v>259.41570086686954</v>
      </c>
      <c r="I286">
        <f t="shared" si="59"/>
        <v>2.5941570086686956</v>
      </c>
      <c r="J286" t="s">
        <v>31</v>
      </c>
      <c r="K286">
        <v>1</v>
      </c>
      <c r="L286">
        <v>1</v>
      </c>
      <c r="M286">
        <v>1</v>
      </c>
    </row>
    <row r="287" spans="1:14" x14ac:dyDescent="0.3">
      <c r="A287" s="8">
        <v>113</v>
      </c>
      <c r="B287" s="5" t="s">
        <v>35</v>
      </c>
      <c r="C287" s="5">
        <v>1.0357347525678242</v>
      </c>
      <c r="D287" s="5">
        <f t="shared" si="68"/>
        <v>14.371689709070717</v>
      </c>
      <c r="E287" s="16">
        <f>AVERAGE(C286:C287)/CO2cumul!$M$2</f>
        <v>0.60679409746397794</v>
      </c>
      <c r="F287">
        <f t="shared" si="63"/>
        <v>524270.10020887695</v>
      </c>
      <c r="G287">
        <f t="shared" si="75"/>
        <v>6420081.4835468205</v>
      </c>
      <c r="H287">
        <f>G287*44/10^(6)</f>
        <v>282.48358527606013</v>
      </c>
      <c r="I287">
        <f t="shared" si="59"/>
        <v>2.8248358527606015</v>
      </c>
      <c r="J287" t="s">
        <v>31</v>
      </c>
      <c r="K287">
        <v>1</v>
      </c>
      <c r="L287">
        <v>1</v>
      </c>
      <c r="M287">
        <v>1</v>
      </c>
    </row>
    <row r="288" spans="1:14" x14ac:dyDescent="0.3">
      <c r="A288" s="8">
        <v>119</v>
      </c>
      <c r="B288" s="5" t="s">
        <v>35</v>
      </c>
      <c r="C288" s="5">
        <v>0.27019167458291071</v>
      </c>
      <c r="D288" s="5">
        <f t="shared" si="68"/>
        <v>3.7491364458445355</v>
      </c>
      <c r="E288" s="16">
        <f>AVERAGE(C287:C288)/CO2cumul!$M$2</f>
        <v>0.60679409746397794</v>
      </c>
      <c r="F288">
        <f t="shared" si="63"/>
        <v>314562.06012532616</v>
      </c>
      <c r="G288">
        <f t="shared" si="75"/>
        <v>6734643.5436721463</v>
      </c>
      <c r="H288">
        <f t="shared" si="58"/>
        <v>296.3243159215744</v>
      </c>
      <c r="I288">
        <f t="shared" si="59"/>
        <v>2.963243159215744</v>
      </c>
      <c r="J288" t="s">
        <v>31</v>
      </c>
      <c r="K288">
        <v>1</v>
      </c>
      <c r="L288">
        <v>1</v>
      </c>
      <c r="M288">
        <v>1</v>
      </c>
    </row>
    <row r="289" spans="1:13" x14ac:dyDescent="0.3">
      <c r="A289" s="8">
        <v>127</v>
      </c>
      <c r="B289" s="5" t="s">
        <v>35</v>
      </c>
      <c r="C289" s="5">
        <v>0.94567086104018716</v>
      </c>
      <c r="D289" s="5">
        <f t="shared" si="68"/>
        <v>13.121977560455871</v>
      </c>
      <c r="E289" s="16">
        <f>AVERAGE(C288:C289)/CO2cumul!$M$2</f>
        <v>0.56494622867335864</v>
      </c>
      <c r="F289">
        <f t="shared" si="63"/>
        <v>390490.83325902547</v>
      </c>
      <c r="G289">
        <f t="shared" si="75"/>
        <v>7125134.3769311719</v>
      </c>
      <c r="H289">
        <f t="shared" si="58"/>
        <v>313.50591258497155</v>
      </c>
      <c r="I289">
        <f t="shared" si="59"/>
        <v>3.1350591258497156</v>
      </c>
      <c r="J289" t="s">
        <v>31</v>
      </c>
      <c r="K289">
        <v>1</v>
      </c>
      <c r="L289">
        <v>1</v>
      </c>
      <c r="M289">
        <v>1</v>
      </c>
    </row>
    <row r="290" spans="1:13" x14ac:dyDescent="0.3">
      <c r="A290" s="8">
        <v>131</v>
      </c>
      <c r="B290" s="5" t="s">
        <v>35</v>
      </c>
      <c r="C290" s="5">
        <v>1.2158625356230981</v>
      </c>
      <c r="D290" s="5">
        <f t="shared" si="68"/>
        <v>16.871114006300409</v>
      </c>
      <c r="E290" s="16">
        <f>AVERAGE(C289:C290)/CO2cumul!$M$2</f>
        <v>1.0043488509748599</v>
      </c>
      <c r="F290">
        <f t="shared" si="63"/>
        <v>347102.9628969116</v>
      </c>
      <c r="G290">
        <f t="shared" si="75"/>
        <v>7472237.3398280833</v>
      </c>
      <c r="H290">
        <f t="shared" si="58"/>
        <v>328.77844295243568</v>
      </c>
      <c r="I290">
        <f t="shared" si="59"/>
        <v>3.2877844295243572</v>
      </c>
      <c r="J290" t="s">
        <v>31</v>
      </c>
      <c r="K290">
        <v>1</v>
      </c>
      <c r="L290">
        <v>1</v>
      </c>
      <c r="M290">
        <v>1</v>
      </c>
    </row>
    <row r="291" spans="1:13" x14ac:dyDescent="0.3">
      <c r="A291" s="8">
        <v>6</v>
      </c>
      <c r="B291" s="5" t="s">
        <v>46</v>
      </c>
      <c r="C291" s="5">
        <v>1.2023529518939524</v>
      </c>
      <c r="D291" s="5">
        <f t="shared" si="68"/>
        <v>16.68365718400818</v>
      </c>
      <c r="E291" s="16">
        <f>AVERAGE(C290:C291)/CO2cumul!$M$2</f>
        <v>1.1236152770281247</v>
      </c>
      <c r="F291">
        <f t="shared" ref="F291" si="76">E291*(A291)*(24*3600)</f>
        <v>582482.15961137984</v>
      </c>
      <c r="G291">
        <f>F291</f>
        <v>582482.15961137984</v>
      </c>
      <c r="H291">
        <f t="shared" si="58"/>
        <v>25.629215022900713</v>
      </c>
      <c r="I291">
        <f t="shared" si="59"/>
        <v>0.25629215022900714</v>
      </c>
      <c r="J291" t="s">
        <v>31</v>
      </c>
      <c r="K291">
        <v>1</v>
      </c>
      <c r="L291">
        <v>1</v>
      </c>
      <c r="M291">
        <v>1</v>
      </c>
    </row>
    <row r="292" spans="1:13" x14ac:dyDescent="0.3">
      <c r="A292" s="8">
        <v>41</v>
      </c>
      <c r="B292" s="5" t="s">
        <v>46</v>
      </c>
      <c r="C292" s="5">
        <v>1.2201856024164246</v>
      </c>
      <c r="D292" s="5">
        <f t="shared" si="68"/>
        <v>16.93110018943392</v>
      </c>
      <c r="E292" s="16">
        <f>AVERAGE(C291:C292)/CO2cumul!$M$2</f>
        <v>1.1256239747300743</v>
      </c>
      <c r="F292">
        <f t="shared" ref="F292" si="77">E292*(A292-A291)*(24*3600)</f>
        <v>3403886.8995837448</v>
      </c>
      <c r="G292">
        <f t="shared" ref="G292:G305" si="78">F292+G291</f>
        <v>3986369.0591951245</v>
      </c>
      <c r="H292">
        <f t="shared" si="58"/>
        <v>175.40023860458547</v>
      </c>
      <c r="I292">
        <f t="shared" si="59"/>
        <v>1.7540023860458549</v>
      </c>
      <c r="J292" t="s">
        <v>31</v>
      </c>
      <c r="K292">
        <v>1</v>
      </c>
      <c r="L292">
        <v>1</v>
      </c>
      <c r="M292">
        <v>1</v>
      </c>
    </row>
    <row r="293" spans="1:13" x14ac:dyDescent="0.3">
      <c r="A293" s="8">
        <v>49</v>
      </c>
      <c r="B293" s="5" t="s">
        <v>46</v>
      </c>
      <c r="C293" s="5">
        <v>2.1944967809624005</v>
      </c>
      <c r="D293" s="5">
        <f t="shared" si="68"/>
        <v>30.450486213149318</v>
      </c>
      <c r="E293" s="16">
        <f>AVERAGE(C292:C293)/CO2cumul!$M$2</f>
        <v>1.5866200973275351</v>
      </c>
      <c r="F293">
        <f t="shared" si="63"/>
        <v>1096671.8112727923</v>
      </c>
      <c r="G293">
        <f t="shared" si="78"/>
        <v>5083040.8704679171</v>
      </c>
      <c r="H293">
        <f t="shared" ref="H293:H363" si="79">G293*44/10^(6)</f>
        <v>223.65379830058833</v>
      </c>
      <c r="I293">
        <f t="shared" ref="I293:I363" si="80">H293*10000/1000/1000</f>
        <v>2.2365379830058831</v>
      </c>
      <c r="J293" t="s">
        <v>31</v>
      </c>
      <c r="K293">
        <v>1</v>
      </c>
      <c r="L293">
        <v>1</v>
      </c>
      <c r="M293">
        <v>1</v>
      </c>
    </row>
    <row r="294" spans="1:13" x14ac:dyDescent="0.3">
      <c r="A294" s="8">
        <v>56</v>
      </c>
      <c r="B294" s="5" t="s">
        <v>46</v>
      </c>
      <c r="C294" s="5">
        <v>1.8012778305527375</v>
      </c>
      <c r="D294" s="5">
        <f t="shared" si="68"/>
        <v>24.994242972296899</v>
      </c>
      <c r="E294" s="16">
        <f>AVERAGE(C293:C294)/CO2cumul!$M$2</f>
        <v>1.8566225467646098</v>
      </c>
      <c r="F294">
        <f t="shared" si="63"/>
        <v>1122885.316283236</v>
      </c>
      <c r="G294">
        <f t="shared" si="78"/>
        <v>6205926.1867511533</v>
      </c>
      <c r="H294">
        <f t="shared" si="79"/>
        <v>273.06075221705072</v>
      </c>
      <c r="I294">
        <f t="shared" si="80"/>
        <v>2.7306075221705073</v>
      </c>
      <c r="J294" t="s">
        <v>31</v>
      </c>
      <c r="K294">
        <v>1</v>
      </c>
      <c r="L294">
        <v>1</v>
      </c>
      <c r="M294">
        <v>1</v>
      </c>
    </row>
    <row r="295" spans="1:13" x14ac:dyDescent="0.3">
      <c r="A295" s="8">
        <v>61</v>
      </c>
      <c r="B295" s="5" t="s">
        <v>46</v>
      </c>
      <c r="C295" s="5">
        <v>1.8012778305527375</v>
      </c>
      <c r="D295" s="5">
        <f t="shared" si="68"/>
        <v>24.994242972296899</v>
      </c>
      <c r="E295" s="16">
        <f>AVERAGE(C294:C295)/CO2cumul!$M$2</f>
        <v>1.6739147516247663</v>
      </c>
      <c r="F295">
        <f t="shared" si="63"/>
        <v>723131.17270189896</v>
      </c>
      <c r="G295">
        <f t="shared" si="78"/>
        <v>6929057.3594530523</v>
      </c>
      <c r="H295">
        <f t="shared" si="79"/>
        <v>304.87852381593427</v>
      </c>
      <c r="I295">
        <f t="shared" si="80"/>
        <v>3.0487852381593425</v>
      </c>
      <c r="J295" t="s">
        <v>31</v>
      </c>
      <c r="K295">
        <v>1</v>
      </c>
      <c r="L295">
        <v>1</v>
      </c>
      <c r="M295">
        <v>1</v>
      </c>
    </row>
    <row r="296" spans="1:13" x14ac:dyDescent="0.3">
      <c r="A296" s="8">
        <v>69</v>
      </c>
      <c r="B296" s="5" t="s">
        <v>46</v>
      </c>
      <c r="C296" s="5">
        <v>1.2608944813869165</v>
      </c>
      <c r="D296" s="5">
        <f t="shared" si="68"/>
        <v>17.495970080607833</v>
      </c>
      <c r="E296" s="16">
        <f>AVERAGE(C295:C296)/CO2cumul!$M$2</f>
        <v>1.4228275388810514</v>
      </c>
      <c r="F296">
        <f t="shared" si="63"/>
        <v>983458.39487458277</v>
      </c>
      <c r="G296">
        <f t="shared" si="78"/>
        <v>7912515.7543276353</v>
      </c>
      <c r="H296">
        <f t="shared" si="79"/>
        <v>348.15069319041595</v>
      </c>
      <c r="I296">
        <f t="shared" si="80"/>
        <v>3.4815069319041596</v>
      </c>
      <c r="J296" t="s">
        <v>31</v>
      </c>
      <c r="K296">
        <v>1</v>
      </c>
      <c r="L296">
        <v>1</v>
      </c>
      <c r="M296">
        <v>1</v>
      </c>
    </row>
    <row r="297" spans="1:13" x14ac:dyDescent="0.3">
      <c r="A297" s="8">
        <v>75</v>
      </c>
      <c r="B297" s="5" t="s">
        <v>46</v>
      </c>
      <c r="C297" s="5">
        <v>1.5310861559698268</v>
      </c>
      <c r="D297" s="5">
        <f t="shared" si="68"/>
        <v>21.245106526452357</v>
      </c>
      <c r="E297" s="16">
        <f>AVERAGE(C296:C297)/CO2cumul!$M$2</f>
        <v>1.2972839325091938</v>
      </c>
      <c r="F297">
        <f t="shared" si="63"/>
        <v>672511.99061276612</v>
      </c>
      <c r="G297">
        <f t="shared" si="78"/>
        <v>8585027.744940402</v>
      </c>
      <c r="H297">
        <f t="shared" si="79"/>
        <v>377.74122077737769</v>
      </c>
      <c r="I297">
        <f t="shared" si="80"/>
        <v>3.7774122077737764</v>
      </c>
      <c r="J297" t="s">
        <v>31</v>
      </c>
      <c r="K297">
        <v>1</v>
      </c>
      <c r="L297">
        <v>1</v>
      </c>
      <c r="M297">
        <v>1</v>
      </c>
    </row>
    <row r="298" spans="1:13" x14ac:dyDescent="0.3">
      <c r="A298" s="8">
        <v>82</v>
      </c>
      <c r="B298" s="5" t="s">
        <v>46</v>
      </c>
      <c r="C298" s="5">
        <v>2.8370125831205621</v>
      </c>
      <c r="D298" s="5">
        <f t="shared" si="68"/>
        <v>39.365932681367617</v>
      </c>
      <c r="E298" s="16">
        <f>AVERAGE(C297:C298)/CO2cumul!$M$2</f>
        <v>2.0296216363450292</v>
      </c>
      <c r="F298">
        <f t="shared" si="63"/>
        <v>1227515.1656614738</v>
      </c>
      <c r="G298">
        <f t="shared" si="78"/>
        <v>9812542.9106018767</v>
      </c>
      <c r="H298">
        <f t="shared" si="79"/>
        <v>431.75188806648254</v>
      </c>
      <c r="I298">
        <f t="shared" si="80"/>
        <v>4.3175188806648261</v>
      </c>
      <c r="J298" t="s">
        <v>31</v>
      </c>
      <c r="K298">
        <v>1</v>
      </c>
      <c r="L298">
        <v>1</v>
      </c>
      <c r="M298">
        <v>1</v>
      </c>
    </row>
    <row r="299" spans="1:13" x14ac:dyDescent="0.3">
      <c r="A299" s="8">
        <v>92</v>
      </c>
      <c r="B299" s="5" t="s">
        <v>46</v>
      </c>
      <c r="C299" s="5">
        <v>1.6661819932612827</v>
      </c>
      <c r="D299" s="5">
        <f t="shared" si="68"/>
        <v>23.119674749374635</v>
      </c>
      <c r="E299" s="16">
        <f>AVERAGE(C298:C299)/CO2cumul!$M$2</f>
        <v>2.0923934395309587</v>
      </c>
      <c r="F299">
        <f t="shared" si="63"/>
        <v>1807827.9317547483</v>
      </c>
      <c r="G299">
        <f t="shared" si="78"/>
        <v>11620370.842356626</v>
      </c>
      <c r="H299">
        <f t="shared" si="79"/>
        <v>511.29631706369156</v>
      </c>
      <c r="I299">
        <f t="shared" si="80"/>
        <v>5.1129631706369159</v>
      </c>
      <c r="J299" t="s">
        <v>31</v>
      </c>
      <c r="K299">
        <v>1</v>
      </c>
      <c r="L299">
        <v>1</v>
      </c>
      <c r="M299">
        <v>1</v>
      </c>
    </row>
    <row r="300" spans="1:13" x14ac:dyDescent="0.3">
      <c r="A300" s="8">
        <v>95</v>
      </c>
      <c r="B300" s="5" t="s">
        <v>46</v>
      </c>
      <c r="C300" s="5">
        <v>1.1257986440954613</v>
      </c>
      <c r="D300" s="5">
        <f t="shared" si="68"/>
        <v>15.621401857685564</v>
      </c>
      <c r="E300" s="16">
        <f>AVERAGE(C299:C300)/CO2cumul!$M$2</f>
        <v>1.2972839325091943</v>
      </c>
      <c r="F300">
        <f t="shared" si="63"/>
        <v>336255.99530638312</v>
      </c>
      <c r="G300">
        <f t="shared" si="78"/>
        <v>11956626.83766301</v>
      </c>
      <c r="H300">
        <f t="shared" si="79"/>
        <v>526.0915808571724</v>
      </c>
      <c r="I300">
        <f t="shared" si="80"/>
        <v>5.2609158085717249</v>
      </c>
      <c r="J300" t="s">
        <v>31</v>
      </c>
      <c r="K300">
        <v>1</v>
      </c>
      <c r="L300">
        <v>1</v>
      </c>
      <c r="M300">
        <v>1</v>
      </c>
    </row>
    <row r="301" spans="1:13" x14ac:dyDescent="0.3">
      <c r="A301" s="8">
        <v>103</v>
      </c>
      <c r="B301" s="5" t="s">
        <v>46</v>
      </c>
      <c r="C301" s="5">
        <v>2.7919806373567435</v>
      </c>
      <c r="D301" s="5">
        <f t="shared" si="68"/>
        <v>38.741076607060194</v>
      </c>
      <c r="E301" s="16">
        <f>AVERAGE(C300:C301)/CO2cumul!$M$2</f>
        <v>1.8203822923919337</v>
      </c>
      <c r="F301">
        <f t="shared" si="63"/>
        <v>1258248.2405013046</v>
      </c>
      <c r="G301">
        <f t="shared" si="78"/>
        <v>13214875.078164315</v>
      </c>
      <c r="H301">
        <f t="shared" si="79"/>
        <v>581.45450343922982</v>
      </c>
      <c r="I301">
        <f t="shared" si="80"/>
        <v>5.8145450343922986</v>
      </c>
      <c r="J301" t="s">
        <v>31</v>
      </c>
      <c r="K301">
        <v>1</v>
      </c>
      <c r="L301">
        <v>1</v>
      </c>
      <c r="M301">
        <v>1</v>
      </c>
    </row>
    <row r="302" spans="1:13" x14ac:dyDescent="0.3">
      <c r="A302" s="8">
        <v>113</v>
      </c>
      <c r="B302" s="5" t="s">
        <v>46</v>
      </c>
      <c r="C302" s="5">
        <v>1.8463097763165564</v>
      </c>
      <c r="D302" s="5">
        <f t="shared" si="68"/>
        <v>25.619099046604322</v>
      </c>
      <c r="E302" s="16">
        <f>AVERAGE(C301:C302)/CO2cumul!$M$2</f>
        <v>2.1551652427168868</v>
      </c>
      <c r="F302">
        <f t="shared" si="63"/>
        <v>1862062.7697073901</v>
      </c>
      <c r="G302">
        <f t="shared" si="78"/>
        <v>15076937.847871706</v>
      </c>
      <c r="H302">
        <f t="shared" si="79"/>
        <v>663.385265306355</v>
      </c>
      <c r="I302">
        <f t="shared" si="80"/>
        <v>6.63385265306355</v>
      </c>
      <c r="J302" t="s">
        <v>31</v>
      </c>
      <c r="K302">
        <v>1</v>
      </c>
      <c r="L302">
        <v>1</v>
      </c>
      <c r="M302">
        <v>1</v>
      </c>
    </row>
    <row r="303" spans="1:13" x14ac:dyDescent="0.3">
      <c r="A303" s="8">
        <v>119</v>
      </c>
      <c r="B303" s="5" t="s">
        <v>46</v>
      </c>
      <c r="C303" s="5">
        <v>1.5310861559698268</v>
      </c>
      <c r="D303" s="5">
        <f t="shared" si="68"/>
        <v>21.245106526452357</v>
      </c>
      <c r="E303" s="16">
        <f>AVERAGE(C302:C303)/CO2cumul!$M$2</f>
        <v>1.5692950796482186</v>
      </c>
      <c r="F303">
        <f t="shared" si="63"/>
        <v>813522.56928963645</v>
      </c>
      <c r="G303">
        <f t="shared" si="78"/>
        <v>15890460.417161342</v>
      </c>
      <c r="H303">
        <f t="shared" si="79"/>
        <v>699.18025835509911</v>
      </c>
      <c r="I303">
        <f t="shared" si="80"/>
        <v>6.9918025835509914</v>
      </c>
      <c r="J303" t="s">
        <v>31</v>
      </c>
      <c r="K303">
        <v>1</v>
      </c>
      <c r="L303">
        <v>1</v>
      </c>
      <c r="M303">
        <v>1</v>
      </c>
    </row>
    <row r="304" spans="1:13" x14ac:dyDescent="0.3">
      <c r="A304" s="8">
        <v>127</v>
      </c>
      <c r="B304" s="5" t="s">
        <v>46</v>
      </c>
      <c r="C304" s="5">
        <v>1.7562458847889191</v>
      </c>
      <c r="D304" s="5">
        <f t="shared" si="68"/>
        <v>24.369386897989475</v>
      </c>
      <c r="E304" s="16">
        <f>AVERAGE(C303:C304)/CO2cumul!$M$2</f>
        <v>1.5274472108575992</v>
      </c>
      <c r="F304">
        <f t="shared" si="63"/>
        <v>1055771.5121447726</v>
      </c>
      <c r="G304">
        <f t="shared" si="78"/>
        <v>16946231.929306116</v>
      </c>
      <c r="H304">
        <f t="shared" si="79"/>
        <v>745.63420488946917</v>
      </c>
      <c r="I304">
        <f t="shared" si="80"/>
        <v>7.4563420488946912</v>
      </c>
      <c r="J304" t="s">
        <v>31</v>
      </c>
      <c r="K304">
        <v>1</v>
      </c>
      <c r="L304">
        <v>1</v>
      </c>
      <c r="M304">
        <v>1</v>
      </c>
    </row>
    <row r="305" spans="1:14" x14ac:dyDescent="0.3">
      <c r="A305" s="8">
        <v>131</v>
      </c>
      <c r="B305" s="5" t="s">
        <v>46</v>
      </c>
      <c r="C305" s="5">
        <v>0.94567086104018716</v>
      </c>
      <c r="D305" s="5">
        <f t="shared" si="68"/>
        <v>13.121977560455871</v>
      </c>
      <c r="E305" s="16">
        <f>AVERAGE(C304:C305)/CO2cumul!$M$2</f>
        <v>1.2554360637185746</v>
      </c>
      <c r="F305">
        <f t="shared" si="63"/>
        <v>433878.7036211394</v>
      </c>
      <c r="G305">
        <f t="shared" si="78"/>
        <v>17380110.632927254</v>
      </c>
      <c r="H305">
        <f t="shared" si="79"/>
        <v>764.72486784879925</v>
      </c>
      <c r="I305">
        <f t="shared" si="80"/>
        <v>7.6472486784879932</v>
      </c>
      <c r="J305" t="s">
        <v>31</v>
      </c>
      <c r="K305">
        <v>1</v>
      </c>
      <c r="L305">
        <v>1</v>
      </c>
      <c r="M305">
        <v>1</v>
      </c>
      <c r="N305">
        <f t="shared" ref="N305" si="81">I305</f>
        <v>7.6472486784879932</v>
      </c>
    </row>
    <row r="306" spans="1:14" x14ac:dyDescent="0.3">
      <c r="A306" s="8">
        <v>6</v>
      </c>
      <c r="B306" s="5" t="s">
        <v>30</v>
      </c>
      <c r="C306" s="5">
        <v>9.0784402659857974E-2</v>
      </c>
      <c r="D306" s="5">
        <f t="shared" si="68"/>
        <v>1.2597098458037634</v>
      </c>
      <c r="E306" s="16">
        <f>AVERAGE(C305:C306)/CO2cumul!$M$2</f>
        <v>0.48158527404244522</v>
      </c>
      <c r="F306">
        <f t="shared" ref="F306" si="82">E306*(A306)*(24*3600)</f>
        <v>249653.80606360361</v>
      </c>
      <c r="G306">
        <f>F306</f>
        <v>249653.80606360361</v>
      </c>
      <c r="H306">
        <f t="shared" si="79"/>
        <v>10.984767466798559</v>
      </c>
      <c r="I306">
        <f t="shared" si="80"/>
        <v>0.10984767466798559</v>
      </c>
      <c r="J306" t="s">
        <v>31</v>
      </c>
      <c r="K306">
        <v>1</v>
      </c>
      <c r="L306">
        <v>1</v>
      </c>
      <c r="M306">
        <v>1</v>
      </c>
    </row>
    <row r="307" spans="1:14" x14ac:dyDescent="0.3">
      <c r="A307" s="8">
        <v>41</v>
      </c>
      <c r="B307" s="5" t="s">
        <v>30</v>
      </c>
      <c r="C307" s="5">
        <v>0.42906437923766205</v>
      </c>
      <c r="D307" s="5">
        <f t="shared" si="68"/>
        <v>5.9536286760011201</v>
      </c>
      <c r="E307" s="16">
        <f>AVERAGE(C306:C307)/CO2cumul!$M$2</f>
        <v>0.24154589865945378</v>
      </c>
      <c r="F307">
        <f t="shared" ref="F307:F349" si="83">E307*(A307-A306)*(24*3600)</f>
        <v>730434.79754618823</v>
      </c>
      <c r="G307">
        <f t="shared" ref="G307:G320" si="84">F307+G306</f>
        <v>980088.60360979184</v>
      </c>
      <c r="H307">
        <f t="shared" si="79"/>
        <v>43.123898558830845</v>
      </c>
      <c r="I307">
        <f t="shared" si="80"/>
        <v>0.43123898558830842</v>
      </c>
      <c r="J307" t="s">
        <v>31</v>
      </c>
      <c r="K307">
        <v>1</v>
      </c>
      <c r="L307">
        <v>1</v>
      </c>
      <c r="M307">
        <v>1</v>
      </c>
    </row>
    <row r="308" spans="1:14" x14ac:dyDescent="0.3">
      <c r="A308" s="8">
        <v>49</v>
      </c>
      <c r="B308" s="5" t="s">
        <v>30</v>
      </c>
      <c r="C308" s="5">
        <v>3.6546125904084503</v>
      </c>
      <c r="D308" s="5">
        <f t="shared" si="68"/>
        <v>50.710819566493193</v>
      </c>
      <c r="E308" s="16">
        <f>AVERAGE(C307:C308)/CO2cumul!$M$2</f>
        <v>1.8974660667042544</v>
      </c>
      <c r="F308">
        <f t="shared" si="83"/>
        <v>1311528.5453059806</v>
      </c>
      <c r="G308">
        <f t="shared" si="84"/>
        <v>2291617.1489157723</v>
      </c>
      <c r="H308">
        <f t="shared" si="79"/>
        <v>100.83115455229398</v>
      </c>
      <c r="I308">
        <f t="shared" si="80"/>
        <v>1.0083115455229399</v>
      </c>
      <c r="J308" t="s">
        <v>31</v>
      </c>
      <c r="K308">
        <v>1</v>
      </c>
      <c r="L308">
        <v>1</v>
      </c>
      <c r="M308">
        <v>1</v>
      </c>
    </row>
    <row r="309" spans="1:14" x14ac:dyDescent="0.3">
      <c r="A309" s="8">
        <v>56</v>
      </c>
      <c r="B309" s="5" t="s">
        <v>30</v>
      </c>
      <c r="C309" s="5">
        <v>2.2515972881909225</v>
      </c>
      <c r="D309" s="5">
        <f t="shared" si="68"/>
        <v>31.242803715371128</v>
      </c>
      <c r="E309" s="16">
        <f>AVERAGE(C308:C309)/CO2cumul!$M$2</f>
        <v>2.7442995395512244</v>
      </c>
      <c r="F309">
        <f t="shared" si="83"/>
        <v>1659752.3615205805</v>
      </c>
      <c r="G309">
        <f t="shared" si="84"/>
        <v>3951369.5104363528</v>
      </c>
      <c r="H309">
        <f t="shared" si="79"/>
        <v>173.86025845919951</v>
      </c>
      <c r="I309">
        <f t="shared" si="80"/>
        <v>1.7386025845919952</v>
      </c>
      <c r="J309" t="s">
        <v>31</v>
      </c>
      <c r="K309">
        <v>1</v>
      </c>
      <c r="L309">
        <v>1</v>
      </c>
      <c r="M309">
        <v>1</v>
      </c>
    </row>
    <row r="310" spans="1:14" x14ac:dyDescent="0.3">
      <c r="A310" s="8">
        <v>61</v>
      </c>
      <c r="B310" s="5" t="s">
        <v>30</v>
      </c>
      <c r="C310" s="5">
        <v>2.2515972881909225</v>
      </c>
      <c r="D310" s="5">
        <f t="shared" si="68"/>
        <v>31.242803715371128</v>
      </c>
      <c r="E310" s="16">
        <f>AVERAGE(C309:C310)/CO2cumul!$M$2</f>
        <v>2.0923934395309587</v>
      </c>
      <c r="F310">
        <f t="shared" si="83"/>
        <v>903913.96587737417</v>
      </c>
      <c r="G310">
        <f t="shared" si="84"/>
        <v>4855283.476313727</v>
      </c>
      <c r="H310">
        <f t="shared" si="79"/>
        <v>213.632472957804</v>
      </c>
      <c r="I310">
        <f t="shared" si="80"/>
        <v>2.1363247295780403</v>
      </c>
      <c r="J310" t="s">
        <v>31</v>
      </c>
      <c r="K310">
        <v>1</v>
      </c>
      <c r="L310">
        <v>1</v>
      </c>
      <c r="M310">
        <v>1</v>
      </c>
    </row>
    <row r="311" spans="1:14" x14ac:dyDescent="0.3">
      <c r="A311" s="8">
        <v>69</v>
      </c>
      <c r="B311" s="5" t="s">
        <v>30</v>
      </c>
      <c r="C311" s="5">
        <v>0.76554307798491339</v>
      </c>
      <c r="D311" s="5">
        <f t="shared" si="68"/>
        <v>10.622553263226179</v>
      </c>
      <c r="E311" s="16">
        <f>AVERAGE(C310:C311)/CO2cumul!$M$2</f>
        <v>1.401903604485742</v>
      </c>
      <c r="F311">
        <f t="shared" si="83"/>
        <v>968995.77142054494</v>
      </c>
      <c r="G311">
        <f t="shared" si="84"/>
        <v>5824279.2477342719</v>
      </c>
      <c r="H311">
        <f t="shared" si="79"/>
        <v>256.26828690030794</v>
      </c>
      <c r="I311">
        <f t="shared" si="80"/>
        <v>2.5626828690030794</v>
      </c>
      <c r="J311" t="s">
        <v>31</v>
      </c>
      <c r="K311">
        <v>1</v>
      </c>
      <c r="L311">
        <v>1</v>
      </c>
      <c r="M311">
        <v>1</v>
      </c>
    </row>
    <row r="312" spans="1:14" x14ac:dyDescent="0.3">
      <c r="A312" s="8">
        <v>75</v>
      </c>
      <c r="B312" s="5" t="s">
        <v>30</v>
      </c>
      <c r="C312" s="5">
        <v>0.76554307798491339</v>
      </c>
      <c r="D312" s="5">
        <f t="shared" si="68"/>
        <v>10.622553263226179</v>
      </c>
      <c r="E312" s="16">
        <f>AVERAGE(C311:C312)/CO2cumul!$M$2</f>
        <v>0.71141376944052559</v>
      </c>
      <c r="F312">
        <f t="shared" si="83"/>
        <v>368796.89807796845</v>
      </c>
      <c r="G312">
        <f t="shared" si="84"/>
        <v>6193076.1458122404</v>
      </c>
      <c r="H312">
        <f t="shared" si="79"/>
        <v>272.49535041573859</v>
      </c>
      <c r="I312">
        <f t="shared" si="80"/>
        <v>2.7249535041573858</v>
      </c>
      <c r="J312" t="s">
        <v>31</v>
      </c>
      <c r="K312">
        <v>1</v>
      </c>
      <c r="L312">
        <v>1</v>
      </c>
      <c r="M312">
        <v>1</v>
      </c>
    </row>
    <row r="313" spans="1:14" x14ac:dyDescent="0.3">
      <c r="A313" s="8">
        <v>82</v>
      </c>
      <c r="B313" s="5" t="s">
        <v>30</v>
      </c>
      <c r="C313" s="5">
        <v>0.72051113222109509</v>
      </c>
      <c r="D313" s="5">
        <f t="shared" si="68"/>
        <v>9.9976971889187585</v>
      </c>
      <c r="E313" s="16">
        <f>AVERAGE(C312:C313)/CO2cumul!$M$2</f>
        <v>0.6904898350452161</v>
      </c>
      <c r="F313">
        <f t="shared" si="83"/>
        <v>417608.25223534665</v>
      </c>
      <c r="G313">
        <f t="shared" si="84"/>
        <v>6610684.3980475869</v>
      </c>
      <c r="H313">
        <f t="shared" si="79"/>
        <v>290.87011351409382</v>
      </c>
      <c r="I313">
        <f t="shared" si="80"/>
        <v>2.9087011351409382</v>
      </c>
      <c r="J313" t="s">
        <v>31</v>
      </c>
      <c r="K313">
        <v>1</v>
      </c>
      <c r="L313">
        <v>1</v>
      </c>
      <c r="M313">
        <v>1</v>
      </c>
    </row>
    <row r="314" spans="1:14" x14ac:dyDescent="0.3">
      <c r="A314" s="8">
        <v>92</v>
      </c>
      <c r="B314" s="5" t="s">
        <v>30</v>
      </c>
      <c r="C314" s="5">
        <v>1.0807666983316428</v>
      </c>
      <c r="D314" s="5">
        <f t="shared" si="68"/>
        <v>14.996545783378142</v>
      </c>
      <c r="E314" s="16">
        <f>AVERAGE(C313:C314)/CO2cumul!$M$2</f>
        <v>0.83695737581238339</v>
      </c>
      <c r="F314">
        <f t="shared" si="83"/>
        <v>723131.17270189931</v>
      </c>
      <c r="G314">
        <f t="shared" si="84"/>
        <v>7333815.5707494859</v>
      </c>
      <c r="H314">
        <f t="shared" si="79"/>
        <v>322.68788511297737</v>
      </c>
      <c r="I314">
        <f t="shared" si="80"/>
        <v>3.2268788511297735</v>
      </c>
      <c r="J314" t="s">
        <v>31</v>
      </c>
      <c r="K314">
        <v>1</v>
      </c>
      <c r="L314">
        <v>1</v>
      </c>
      <c r="M314">
        <v>1</v>
      </c>
    </row>
    <row r="315" spans="1:14" x14ac:dyDescent="0.3">
      <c r="A315" s="8">
        <v>95</v>
      </c>
      <c r="B315" s="5" t="s">
        <v>30</v>
      </c>
      <c r="C315" s="5">
        <v>1.1257986440954613</v>
      </c>
      <c r="D315" s="5">
        <f t="shared" si="68"/>
        <v>15.621401857685564</v>
      </c>
      <c r="E315" s="16">
        <f>AVERAGE(C314:C315)/CO2cumul!$M$2</f>
        <v>1.0252727853701695</v>
      </c>
      <c r="F315">
        <f t="shared" si="83"/>
        <v>265750.70596794796</v>
      </c>
      <c r="G315">
        <f t="shared" si="84"/>
        <v>7599566.2767174337</v>
      </c>
      <c r="H315">
        <f t="shared" si="79"/>
        <v>334.38091617556711</v>
      </c>
      <c r="I315">
        <f t="shared" si="80"/>
        <v>3.3438091617556709</v>
      </c>
      <c r="J315" t="s">
        <v>31</v>
      </c>
      <c r="K315">
        <v>1</v>
      </c>
      <c r="L315">
        <v>1</v>
      </c>
      <c r="M315">
        <v>1</v>
      </c>
    </row>
    <row r="316" spans="1:14" x14ac:dyDescent="0.3">
      <c r="A316" s="8">
        <v>103</v>
      </c>
      <c r="B316" s="5" t="s">
        <v>30</v>
      </c>
      <c r="C316" s="5">
        <v>0.49535140340200284</v>
      </c>
      <c r="D316" s="5">
        <f t="shared" si="68"/>
        <v>6.8734168173816474</v>
      </c>
      <c r="E316" s="16">
        <f>AVERAGE(C315:C316)/CO2cumul!$M$2</f>
        <v>0.753261638231145</v>
      </c>
      <c r="F316">
        <f t="shared" si="83"/>
        <v>520654.44434536743</v>
      </c>
      <c r="G316">
        <f t="shared" si="84"/>
        <v>8120220.7210628008</v>
      </c>
      <c r="H316">
        <f t="shared" si="79"/>
        <v>357.28971172676324</v>
      </c>
      <c r="I316">
        <f t="shared" si="80"/>
        <v>3.5728971172676323</v>
      </c>
      <c r="J316" t="s">
        <v>31</v>
      </c>
      <c r="K316">
        <v>1</v>
      </c>
      <c r="L316">
        <v>1</v>
      </c>
      <c r="M316">
        <v>1</v>
      </c>
    </row>
    <row r="317" spans="1:14" x14ac:dyDescent="0.3">
      <c r="A317" s="8">
        <v>113</v>
      </c>
      <c r="B317" s="5" t="s">
        <v>30</v>
      </c>
      <c r="C317" s="5">
        <v>1.3059264271507347</v>
      </c>
      <c r="D317" s="5">
        <f t="shared" si="68"/>
        <v>18.12082615491525</v>
      </c>
      <c r="E317" s="16">
        <f>AVERAGE(C316:C317)/CO2cumul!$M$2</f>
        <v>0.83695737581238316</v>
      </c>
      <c r="F317">
        <f t="shared" si="83"/>
        <v>723131.17270189896</v>
      </c>
      <c r="G317">
        <f t="shared" si="84"/>
        <v>8843351.8937647007</v>
      </c>
      <c r="H317">
        <f t="shared" si="79"/>
        <v>389.1074833256468</v>
      </c>
      <c r="I317">
        <f t="shared" si="80"/>
        <v>3.891074833256468</v>
      </c>
      <c r="J317" t="s">
        <v>31</v>
      </c>
      <c r="K317">
        <v>1</v>
      </c>
      <c r="L317">
        <v>1</v>
      </c>
      <c r="M317">
        <v>1</v>
      </c>
    </row>
    <row r="318" spans="1:14" x14ac:dyDescent="0.3">
      <c r="A318" s="8">
        <v>119</v>
      </c>
      <c r="B318" s="5" t="s">
        <v>30</v>
      </c>
      <c r="C318" s="5">
        <v>0.22515972881909219</v>
      </c>
      <c r="D318" s="5">
        <f t="shared" si="68"/>
        <v>3.1242803715371124</v>
      </c>
      <c r="E318" s="16">
        <f>AVERAGE(C317:C318)/CO2cumul!$M$2</f>
        <v>0.7114137694405257</v>
      </c>
      <c r="F318">
        <f t="shared" si="83"/>
        <v>368796.89807796851</v>
      </c>
      <c r="G318">
        <f t="shared" si="84"/>
        <v>9212148.7918426692</v>
      </c>
      <c r="H318">
        <f t="shared" si="79"/>
        <v>405.33454684107744</v>
      </c>
      <c r="I318">
        <f t="shared" si="80"/>
        <v>4.0533454684107744</v>
      </c>
      <c r="J318" t="s">
        <v>31</v>
      </c>
      <c r="K318">
        <v>1</v>
      </c>
      <c r="L318">
        <v>1</v>
      </c>
      <c r="M318">
        <v>1</v>
      </c>
    </row>
    <row r="319" spans="1:14" x14ac:dyDescent="0.3">
      <c r="A319" s="8">
        <v>127</v>
      </c>
      <c r="B319" s="5" t="s">
        <v>30</v>
      </c>
      <c r="C319" s="5">
        <v>1.3509583729145533</v>
      </c>
      <c r="D319" s="5">
        <f t="shared" si="68"/>
        <v>18.745682229222673</v>
      </c>
      <c r="E319" s="16">
        <f>AVERAGE(C318:C319)/CO2cumul!$M$2</f>
        <v>0.73233770383583541</v>
      </c>
      <c r="F319">
        <f t="shared" si="83"/>
        <v>506191.82089132944</v>
      </c>
      <c r="G319">
        <f t="shared" si="84"/>
        <v>9718340.6127339993</v>
      </c>
      <c r="H319">
        <f t="shared" si="79"/>
        <v>427.60698696029596</v>
      </c>
      <c r="I319">
        <f t="shared" si="80"/>
        <v>4.2760698696029591</v>
      </c>
      <c r="J319" t="s">
        <v>31</v>
      </c>
      <c r="K319">
        <v>1</v>
      </c>
      <c r="L319">
        <v>1</v>
      </c>
      <c r="M319">
        <v>1</v>
      </c>
    </row>
    <row r="320" spans="1:14" x14ac:dyDescent="0.3">
      <c r="A320" s="8">
        <v>131</v>
      </c>
      <c r="B320" s="5" t="s">
        <v>30</v>
      </c>
      <c r="C320" s="5">
        <v>1.1708305898592797</v>
      </c>
      <c r="D320" s="5">
        <f t="shared" si="68"/>
        <v>16.246257931992986</v>
      </c>
      <c r="E320" s="16">
        <f>AVERAGE(C319:C320)/CO2cumul!$M$2</f>
        <v>1.1717403261373367</v>
      </c>
      <c r="F320">
        <f t="shared" si="83"/>
        <v>404953.45671306358</v>
      </c>
      <c r="G320">
        <f t="shared" si="84"/>
        <v>10123294.069447063</v>
      </c>
      <c r="H320">
        <f t="shared" si="79"/>
        <v>445.42493905567073</v>
      </c>
      <c r="I320">
        <f t="shared" si="80"/>
        <v>4.4542493905567069</v>
      </c>
      <c r="J320" t="s">
        <v>31</v>
      </c>
      <c r="K320">
        <v>1</v>
      </c>
      <c r="L320">
        <v>1</v>
      </c>
      <c r="M320">
        <v>1</v>
      </c>
    </row>
    <row r="321" spans="1:14" x14ac:dyDescent="0.3">
      <c r="A321" s="8">
        <v>6</v>
      </c>
      <c r="B321" s="5" t="s">
        <v>38</v>
      </c>
      <c r="C321" s="5">
        <v>0.76031937227631052</v>
      </c>
      <c r="D321" s="5">
        <f t="shared" si="68"/>
        <v>10.550069958606521</v>
      </c>
      <c r="E321" s="16">
        <f>AVERAGE(C320:C321)/CO2cumul!$M$2</f>
        <v>0.89730200260845616</v>
      </c>
      <c r="F321">
        <f t="shared" ref="F321" si="85">E321*(A321)*(24*3600)</f>
        <v>465161.35815222363</v>
      </c>
      <c r="G321">
        <f>F321</f>
        <v>465161.35815222363</v>
      </c>
      <c r="H321">
        <f t="shared" si="79"/>
        <v>20.467099758697842</v>
      </c>
      <c r="I321">
        <f t="shared" si="80"/>
        <v>0.2046709975869784</v>
      </c>
      <c r="J321" t="s">
        <v>31</v>
      </c>
      <c r="K321">
        <v>1</v>
      </c>
      <c r="L321">
        <v>1</v>
      </c>
      <c r="M321">
        <v>1</v>
      </c>
    </row>
    <row r="322" spans="1:14" x14ac:dyDescent="0.3">
      <c r="A322" s="8">
        <v>41</v>
      </c>
      <c r="B322" s="5" t="s">
        <v>38</v>
      </c>
      <c r="C322" s="5">
        <v>1.8751302216053995</v>
      </c>
      <c r="D322" s="5">
        <f t="shared" si="68"/>
        <v>26.019006934161066</v>
      </c>
      <c r="E322" s="16">
        <f>AVERAGE(C321:C322)/CO2cumul!$M$2</f>
        <v>1.2245523365510977</v>
      </c>
      <c r="F322">
        <f t="shared" ref="F322" si="86">E322*(A322-A321)*(24*3600)</f>
        <v>3703046.2657305193</v>
      </c>
      <c r="G322">
        <f t="shared" ref="G322:G335" si="87">F322+G321</f>
        <v>4168207.6238827431</v>
      </c>
      <c r="H322">
        <f t="shared" si="79"/>
        <v>183.40113545084068</v>
      </c>
      <c r="I322">
        <f t="shared" si="80"/>
        <v>1.8340113545084069</v>
      </c>
      <c r="J322" t="s">
        <v>31</v>
      </c>
      <c r="K322">
        <v>1</v>
      </c>
      <c r="L322">
        <v>1</v>
      </c>
      <c r="M322">
        <v>1</v>
      </c>
    </row>
    <row r="323" spans="1:14" x14ac:dyDescent="0.3">
      <c r="A323" s="8">
        <v>49</v>
      </c>
      <c r="B323" s="5" t="s">
        <v>38</v>
      </c>
      <c r="C323" s="5">
        <v>2.9440084862553944</v>
      </c>
      <c r="D323" s="5">
        <f t="shared" si="68"/>
        <v>40.850590713922045</v>
      </c>
      <c r="E323" s="16">
        <f>AVERAGE(C322:C323)/CO2cumul!$M$2</f>
        <v>2.2391957632484498</v>
      </c>
      <c r="F323">
        <f t="shared" si="83"/>
        <v>1547732.1115573286</v>
      </c>
      <c r="G323">
        <f t="shared" si="87"/>
        <v>5715939.7354400717</v>
      </c>
      <c r="H323">
        <f t="shared" si="79"/>
        <v>251.50134835936313</v>
      </c>
      <c r="I323">
        <f t="shared" si="80"/>
        <v>2.5150134835936315</v>
      </c>
      <c r="J323" t="s">
        <v>31</v>
      </c>
      <c r="K323">
        <v>1</v>
      </c>
      <c r="L323">
        <v>1</v>
      </c>
      <c r="M323">
        <v>1</v>
      </c>
    </row>
    <row r="324" spans="1:14" x14ac:dyDescent="0.3">
      <c r="A324" s="8">
        <v>56</v>
      </c>
      <c r="B324" s="5" t="s">
        <v>38</v>
      </c>
      <c r="C324" s="5">
        <v>5.1786737628391215</v>
      </c>
      <c r="D324" s="5">
        <f t="shared" ref="D324:D387" si="88">C324*10^(-6)*(3600*24*365)*44*10000/10^(6)</f>
        <v>71.858448545353596</v>
      </c>
      <c r="E324" s="16">
        <f>AVERAGE(C323:C324)/CO2cumul!$M$2</f>
        <v>3.7741755904883618</v>
      </c>
      <c r="F324">
        <f t="shared" si="83"/>
        <v>2282621.397127361</v>
      </c>
      <c r="G324">
        <f t="shared" si="87"/>
        <v>7998561.1325674327</v>
      </c>
      <c r="H324">
        <f t="shared" si="79"/>
        <v>351.93668983296703</v>
      </c>
      <c r="I324">
        <f t="shared" si="80"/>
        <v>3.5193668983296709</v>
      </c>
      <c r="J324" t="s">
        <v>31</v>
      </c>
      <c r="K324">
        <v>1</v>
      </c>
      <c r="L324">
        <v>1</v>
      </c>
      <c r="M324">
        <v>1</v>
      </c>
    </row>
    <row r="325" spans="1:14" x14ac:dyDescent="0.3">
      <c r="A325" s="8">
        <v>61</v>
      </c>
      <c r="B325" s="5" t="s">
        <v>38</v>
      </c>
      <c r="C325" s="5">
        <v>5.1786737628391215</v>
      </c>
      <c r="D325" s="5">
        <f t="shared" si="88"/>
        <v>71.858448545353596</v>
      </c>
      <c r="E325" s="16">
        <f>AVERAGE(C324:C325)/CO2cumul!$M$2</f>
        <v>4.8125049109212039</v>
      </c>
      <c r="F325">
        <f t="shared" si="83"/>
        <v>2079002.1215179602</v>
      </c>
      <c r="G325">
        <f t="shared" si="87"/>
        <v>10077563.254085394</v>
      </c>
      <c r="H325">
        <f t="shared" si="79"/>
        <v>443.4127831797573</v>
      </c>
      <c r="I325">
        <f t="shared" si="80"/>
        <v>4.4341278317975732</v>
      </c>
      <c r="J325" t="s">
        <v>31</v>
      </c>
      <c r="K325">
        <v>1</v>
      </c>
      <c r="L325">
        <v>1</v>
      </c>
      <c r="M325">
        <v>1</v>
      </c>
    </row>
    <row r="326" spans="1:14" x14ac:dyDescent="0.3">
      <c r="A326" s="8">
        <v>69</v>
      </c>
      <c r="B326" s="5" t="s">
        <v>38</v>
      </c>
      <c r="C326" s="5">
        <v>2.6118528543014694</v>
      </c>
      <c r="D326" s="5">
        <f t="shared" si="88"/>
        <v>36.241652309830499</v>
      </c>
      <c r="E326" s="16">
        <f>AVERAGE(C325:C326)/CO2cumul!$M$2</f>
        <v>3.6198406503885576</v>
      </c>
      <c r="F326">
        <f t="shared" si="83"/>
        <v>2502033.8575485712</v>
      </c>
      <c r="G326">
        <f t="shared" si="87"/>
        <v>12579597.111633964</v>
      </c>
      <c r="H326">
        <f t="shared" si="79"/>
        <v>553.50227291189447</v>
      </c>
      <c r="I326">
        <f t="shared" si="80"/>
        <v>5.5350227291189444</v>
      </c>
      <c r="J326" t="s">
        <v>31</v>
      </c>
      <c r="K326">
        <v>1</v>
      </c>
      <c r="L326">
        <v>1</v>
      </c>
      <c r="M326">
        <v>1</v>
      </c>
    </row>
    <row r="327" spans="1:14" x14ac:dyDescent="0.3">
      <c r="A327" s="8">
        <v>75</v>
      </c>
      <c r="B327" s="5" t="s">
        <v>38</v>
      </c>
      <c r="C327" s="5">
        <v>1.7562458847889191</v>
      </c>
      <c r="D327" s="5">
        <f t="shared" si="88"/>
        <v>24.369386897989475</v>
      </c>
      <c r="E327" s="16">
        <f>AVERAGE(C326:C327)/CO2cumul!$M$2</f>
        <v>2.0296216363450292</v>
      </c>
      <c r="F327">
        <f t="shared" si="83"/>
        <v>1052155.8562812633</v>
      </c>
      <c r="G327">
        <f t="shared" si="87"/>
        <v>13631752.967915228</v>
      </c>
      <c r="H327">
        <f t="shared" si="79"/>
        <v>599.79713058827008</v>
      </c>
      <c r="I327">
        <f t="shared" si="80"/>
        <v>5.9979713058827011</v>
      </c>
      <c r="J327" t="s">
        <v>31</v>
      </c>
      <c r="K327">
        <v>1</v>
      </c>
      <c r="L327">
        <v>1</v>
      </c>
      <c r="M327">
        <v>1</v>
      </c>
    </row>
    <row r="328" spans="1:14" x14ac:dyDescent="0.3">
      <c r="A328" s="8">
        <v>82</v>
      </c>
      <c r="B328" s="5" t="s">
        <v>38</v>
      </c>
      <c r="C328" s="5">
        <v>1.7112139390251009</v>
      </c>
      <c r="D328" s="5">
        <f t="shared" si="88"/>
        <v>23.744530823682059</v>
      </c>
      <c r="E328" s="16">
        <f>AVERAGE(C327:C328)/CO2cumul!$M$2</f>
        <v>1.6111429484388378</v>
      </c>
      <c r="F328">
        <f t="shared" si="83"/>
        <v>974419.2552158091</v>
      </c>
      <c r="G328">
        <f t="shared" si="87"/>
        <v>14606172.223131036</v>
      </c>
      <c r="H328">
        <f t="shared" si="79"/>
        <v>642.67157781776564</v>
      </c>
      <c r="I328">
        <f t="shared" si="80"/>
        <v>6.4267157781776563</v>
      </c>
      <c r="J328" t="s">
        <v>31</v>
      </c>
      <c r="K328">
        <v>1</v>
      </c>
      <c r="L328">
        <v>1</v>
      </c>
      <c r="M328">
        <v>1</v>
      </c>
    </row>
    <row r="329" spans="1:14" x14ac:dyDescent="0.3">
      <c r="A329" s="8">
        <v>92</v>
      </c>
      <c r="B329" s="5" t="s">
        <v>38</v>
      </c>
      <c r="C329" s="5">
        <v>2.9721084204120176</v>
      </c>
      <c r="D329" s="5">
        <f t="shared" si="88"/>
        <v>41.240500904289895</v>
      </c>
      <c r="E329" s="16">
        <f>AVERAGE(C328:C329)/CO2cumul!$M$2</f>
        <v>2.1760891771121966</v>
      </c>
      <c r="F329">
        <f t="shared" si="83"/>
        <v>1880141.0490249379</v>
      </c>
      <c r="G329">
        <f t="shared" si="87"/>
        <v>16486313.272155974</v>
      </c>
      <c r="H329">
        <f t="shared" si="79"/>
        <v>725.39778397486282</v>
      </c>
      <c r="I329">
        <f t="shared" si="80"/>
        <v>7.2539778397486288</v>
      </c>
      <c r="J329" t="s">
        <v>31</v>
      </c>
      <c r="K329">
        <v>1</v>
      </c>
      <c r="L329">
        <v>1</v>
      </c>
      <c r="M329">
        <v>1</v>
      </c>
    </row>
    <row r="330" spans="1:14" x14ac:dyDescent="0.3">
      <c r="A330" s="8">
        <v>95</v>
      </c>
      <c r="B330" s="5" t="s">
        <v>38</v>
      </c>
      <c r="C330" s="5">
        <v>2.2515972881909225</v>
      </c>
      <c r="D330" s="5">
        <f t="shared" si="88"/>
        <v>31.242803715371128</v>
      </c>
      <c r="E330" s="16">
        <f>AVERAGE(C329:C330)/CO2cumul!$M$2</f>
        <v>2.4271763898559122</v>
      </c>
      <c r="F330">
        <f t="shared" si="83"/>
        <v>629124.12025065243</v>
      </c>
      <c r="G330">
        <f t="shared" si="87"/>
        <v>17115437.392406628</v>
      </c>
      <c r="H330">
        <f t="shared" si="79"/>
        <v>753.07924526589159</v>
      </c>
      <c r="I330">
        <f t="shared" si="80"/>
        <v>7.5307924526589156</v>
      </c>
      <c r="J330" t="s">
        <v>31</v>
      </c>
      <c r="K330">
        <v>1</v>
      </c>
      <c r="L330">
        <v>1</v>
      </c>
      <c r="M330">
        <v>1</v>
      </c>
    </row>
    <row r="331" spans="1:14" x14ac:dyDescent="0.3">
      <c r="A331" s="8">
        <v>103</v>
      </c>
      <c r="B331" s="5" t="s">
        <v>38</v>
      </c>
      <c r="C331" s="5">
        <v>0.72051113222109509</v>
      </c>
      <c r="D331" s="5">
        <f t="shared" si="88"/>
        <v>9.9976971889187585</v>
      </c>
      <c r="E331" s="16">
        <f>AVERAGE(C330:C331)/CO2cumul!$M$2</f>
        <v>1.3809796700904327</v>
      </c>
      <c r="F331">
        <f t="shared" si="83"/>
        <v>954533.14796650701</v>
      </c>
      <c r="G331">
        <f t="shared" si="87"/>
        <v>18069970.540373135</v>
      </c>
      <c r="H331">
        <f t="shared" si="79"/>
        <v>795.07870377641802</v>
      </c>
      <c r="I331">
        <f t="shared" si="80"/>
        <v>7.9507870377641803</v>
      </c>
      <c r="J331" t="s">
        <v>31</v>
      </c>
      <c r="K331">
        <v>1</v>
      </c>
      <c r="L331">
        <v>1</v>
      </c>
      <c r="M331">
        <v>1</v>
      </c>
    </row>
    <row r="332" spans="1:14" x14ac:dyDescent="0.3">
      <c r="A332" s="8">
        <v>113</v>
      </c>
      <c r="B332" s="5" t="s">
        <v>38</v>
      </c>
      <c r="C332" s="5">
        <v>1.5310861559698268</v>
      </c>
      <c r="D332" s="5">
        <f t="shared" si="88"/>
        <v>21.245106526452357</v>
      </c>
      <c r="E332" s="16">
        <f>AVERAGE(C331:C332)/CO2cumul!$M$2</f>
        <v>1.0461967197654791</v>
      </c>
      <c r="F332">
        <f t="shared" si="83"/>
        <v>903913.96587737405</v>
      </c>
      <c r="G332">
        <f t="shared" si="87"/>
        <v>18973884.506250508</v>
      </c>
      <c r="H332">
        <f t="shared" si="79"/>
        <v>834.85091827502242</v>
      </c>
      <c r="I332">
        <f t="shared" si="80"/>
        <v>8.3485091827502238</v>
      </c>
      <c r="J332" t="s">
        <v>31</v>
      </c>
      <c r="K332">
        <v>1</v>
      </c>
      <c r="L332">
        <v>1</v>
      </c>
      <c r="M332">
        <v>1</v>
      </c>
    </row>
    <row r="333" spans="1:14" x14ac:dyDescent="0.3">
      <c r="A333" s="8">
        <v>119</v>
      </c>
      <c r="B333" s="5" t="s">
        <v>38</v>
      </c>
      <c r="C333" s="5">
        <v>1.3509583729145533</v>
      </c>
      <c r="D333" s="5">
        <f t="shared" si="88"/>
        <v>18.745682229222673</v>
      </c>
      <c r="E333" s="16">
        <f>AVERAGE(C332:C333)/CO2cumul!$M$2</f>
        <v>1.3391318012998132</v>
      </c>
      <c r="F333">
        <f t="shared" si="83"/>
        <v>694205.9257938232</v>
      </c>
      <c r="G333">
        <f t="shared" si="87"/>
        <v>19668090.432044331</v>
      </c>
      <c r="H333">
        <f t="shared" si="79"/>
        <v>865.39597900995057</v>
      </c>
      <c r="I333">
        <f t="shared" si="80"/>
        <v>8.6539597900995044</v>
      </c>
      <c r="J333" t="s">
        <v>31</v>
      </c>
      <c r="K333">
        <v>1</v>
      </c>
      <c r="L333">
        <v>1</v>
      </c>
      <c r="M333">
        <v>1</v>
      </c>
    </row>
    <row r="334" spans="1:14" x14ac:dyDescent="0.3">
      <c r="A334" s="8">
        <v>127</v>
      </c>
      <c r="B334" s="5" t="s">
        <v>38</v>
      </c>
      <c r="C334" s="5">
        <v>1.0807666983316428</v>
      </c>
      <c r="D334" s="5">
        <f t="shared" si="88"/>
        <v>14.996545783378142</v>
      </c>
      <c r="E334" s="16">
        <f>AVERAGE(C333:C334)/CO2cumul!$M$2</f>
        <v>1.1298924573467175</v>
      </c>
      <c r="F334">
        <f t="shared" si="83"/>
        <v>780981.66651805118</v>
      </c>
      <c r="G334">
        <f t="shared" si="87"/>
        <v>20449072.098562382</v>
      </c>
      <c r="H334">
        <f t="shared" si="79"/>
        <v>899.75917233674477</v>
      </c>
      <c r="I334">
        <f t="shared" si="80"/>
        <v>8.9975917233674458</v>
      </c>
      <c r="J334" t="s">
        <v>31</v>
      </c>
      <c r="K334">
        <v>1</v>
      </c>
      <c r="L334">
        <v>1</v>
      </c>
      <c r="M334">
        <v>1</v>
      </c>
    </row>
    <row r="335" spans="1:14" x14ac:dyDescent="0.3">
      <c r="A335" s="8">
        <v>131</v>
      </c>
      <c r="B335" s="5" t="s">
        <v>38</v>
      </c>
      <c r="C335" s="5">
        <v>2.7919806373567435</v>
      </c>
      <c r="D335" s="5">
        <f t="shared" si="88"/>
        <v>38.741076607060194</v>
      </c>
      <c r="E335" s="16">
        <f>AVERAGE(C334:C335)/CO2cumul!$M$2</f>
        <v>1.7994583579966241</v>
      </c>
      <c r="F335">
        <f t="shared" si="83"/>
        <v>621892.80852363328</v>
      </c>
      <c r="G335">
        <f t="shared" si="87"/>
        <v>21070964.907086015</v>
      </c>
      <c r="H335">
        <f t="shared" si="79"/>
        <v>927.12245591178464</v>
      </c>
      <c r="I335">
        <f t="shared" si="80"/>
        <v>9.2712245591178473</v>
      </c>
      <c r="J335" t="s">
        <v>31</v>
      </c>
      <c r="K335">
        <v>1</v>
      </c>
      <c r="L335">
        <v>1</v>
      </c>
      <c r="M335">
        <v>1</v>
      </c>
      <c r="N335">
        <f t="shared" ref="N335" si="89">I335</f>
        <v>9.2712245591178473</v>
      </c>
    </row>
    <row r="336" spans="1:14" x14ac:dyDescent="0.3">
      <c r="A336" s="8">
        <v>6</v>
      </c>
      <c r="B336" s="5" t="s">
        <v>17</v>
      </c>
      <c r="C336" s="5">
        <v>0.45230086325179247</v>
      </c>
      <c r="D336" s="5">
        <f t="shared" si="88"/>
        <v>6.2760544103437521</v>
      </c>
      <c r="E336" s="16">
        <f>AVERAGE(C335:C336)/CO2cumul!$M$2</f>
        <v>1.5074439295756834</v>
      </c>
      <c r="F336">
        <f t="shared" ref="F336" si="90">E336*(A336)*(24*3600)</f>
        <v>781458.93309203431</v>
      </c>
      <c r="G336">
        <f>F336</f>
        <v>781458.93309203431</v>
      </c>
      <c r="H336">
        <f t="shared" si="79"/>
        <v>34.384193056049511</v>
      </c>
      <c r="I336">
        <f t="shared" si="80"/>
        <v>0.34384193056049517</v>
      </c>
      <c r="J336" t="s">
        <v>31</v>
      </c>
      <c r="K336">
        <v>1</v>
      </c>
      <c r="L336">
        <v>1</v>
      </c>
      <c r="M336">
        <v>1</v>
      </c>
    </row>
    <row r="337" spans="1:13" x14ac:dyDescent="0.3">
      <c r="A337" s="8">
        <v>41</v>
      </c>
      <c r="B337" s="5" t="s">
        <v>17</v>
      </c>
      <c r="C337" s="5">
        <v>0.88406715923528367</v>
      </c>
      <c r="D337" s="5">
        <f t="shared" si="88"/>
        <v>12.267174450803317</v>
      </c>
      <c r="E337" s="16">
        <f>AVERAGE(C336:C337)/CO2cumul!$M$2</f>
        <v>0.62093867711520723</v>
      </c>
      <c r="F337">
        <f t="shared" ref="F337" si="91">E337*(A337-A336)*(24*3600)</f>
        <v>1877718.5595963867</v>
      </c>
      <c r="G337">
        <f t="shared" ref="G337:G357" si="92">F337+G336</f>
        <v>2659177.4926884212</v>
      </c>
      <c r="H337">
        <f t="shared" si="79"/>
        <v>117.00380967829054</v>
      </c>
      <c r="I337">
        <f t="shared" si="80"/>
        <v>1.1700380967829054</v>
      </c>
      <c r="J337" t="s">
        <v>18</v>
      </c>
      <c r="K337">
        <v>0</v>
      </c>
      <c r="L337">
        <v>0</v>
      </c>
      <c r="M337">
        <v>0</v>
      </c>
    </row>
    <row r="338" spans="1:13" x14ac:dyDescent="0.3">
      <c r="A338" s="8">
        <v>49</v>
      </c>
      <c r="B338" s="5" t="s">
        <v>17</v>
      </c>
      <c r="C338" s="5">
        <v>2.0742614857730048</v>
      </c>
      <c r="D338" s="5">
        <f t="shared" si="88"/>
        <v>28.78212049474849</v>
      </c>
      <c r="E338" s="16">
        <f>AVERAGE(C337:C338)/CO2cumul!$M$2</f>
        <v>1.3745769461654676</v>
      </c>
      <c r="F338">
        <f t="shared" si="83"/>
        <v>950107.58518957114</v>
      </c>
      <c r="G338">
        <f t="shared" si="92"/>
        <v>3609285.0778779923</v>
      </c>
      <c r="H338">
        <f t="shared" si="79"/>
        <v>158.80854342663167</v>
      </c>
      <c r="I338">
        <f t="shared" si="80"/>
        <v>1.5880854342663167</v>
      </c>
      <c r="J338" t="s">
        <v>18</v>
      </c>
      <c r="K338">
        <v>0</v>
      </c>
      <c r="L338">
        <v>0</v>
      </c>
      <c r="M338">
        <v>0</v>
      </c>
    </row>
    <row r="339" spans="1:13" x14ac:dyDescent="0.3">
      <c r="A339" s="8">
        <v>56</v>
      </c>
      <c r="B339" s="5" t="s">
        <v>17</v>
      </c>
      <c r="C339" s="5">
        <v>1.2608944813869165</v>
      </c>
      <c r="D339" s="5">
        <f t="shared" si="88"/>
        <v>17.495970080607833</v>
      </c>
      <c r="E339" s="16">
        <f>AVERAGE(C338:C339)/CO2cumul!$M$2</f>
        <v>1.5496684291854181</v>
      </c>
      <c r="F339">
        <f t="shared" si="83"/>
        <v>937239.46597134089</v>
      </c>
      <c r="G339">
        <f t="shared" si="92"/>
        <v>4546524.5438493332</v>
      </c>
      <c r="H339">
        <f t="shared" si="79"/>
        <v>200.04707992937068</v>
      </c>
      <c r="I339">
        <f t="shared" si="80"/>
        <v>2.0004707992937067</v>
      </c>
      <c r="J339" t="s">
        <v>18</v>
      </c>
      <c r="K339">
        <v>0</v>
      </c>
      <c r="L339">
        <v>0</v>
      </c>
      <c r="M339">
        <v>0</v>
      </c>
    </row>
    <row r="340" spans="1:13" x14ac:dyDescent="0.3">
      <c r="A340" s="8">
        <v>61</v>
      </c>
      <c r="B340" s="5" t="s">
        <v>17</v>
      </c>
      <c r="C340" s="5">
        <v>1.2608944813869165</v>
      </c>
      <c r="D340" s="5">
        <f t="shared" si="88"/>
        <v>17.495970080607833</v>
      </c>
      <c r="E340" s="16">
        <f>AVERAGE(C339:C340)/CO2cumul!$M$2</f>
        <v>1.1717403261373367</v>
      </c>
      <c r="F340">
        <f t="shared" si="83"/>
        <v>506191.82089132944</v>
      </c>
      <c r="G340">
        <f t="shared" si="92"/>
        <v>5052716.3647406623</v>
      </c>
      <c r="H340">
        <f t="shared" si="79"/>
        <v>222.31952004858914</v>
      </c>
      <c r="I340">
        <f t="shared" si="80"/>
        <v>2.2231952004858915</v>
      </c>
      <c r="J340" t="s">
        <v>18</v>
      </c>
      <c r="K340">
        <v>0</v>
      </c>
      <c r="L340">
        <v>0</v>
      </c>
      <c r="M340">
        <v>0</v>
      </c>
    </row>
    <row r="341" spans="1:13" x14ac:dyDescent="0.3">
      <c r="A341" s="8">
        <v>69</v>
      </c>
      <c r="B341" s="5" t="s">
        <v>17</v>
      </c>
      <c r="C341" s="5">
        <v>1.1708305898592797</v>
      </c>
      <c r="D341" s="5">
        <f t="shared" si="88"/>
        <v>16.246257931992986</v>
      </c>
      <c r="E341" s="16">
        <f>AVERAGE(C340:C341)/CO2cumul!$M$2</f>
        <v>1.1298924573467175</v>
      </c>
      <c r="F341">
        <f t="shared" si="83"/>
        <v>780981.66651805118</v>
      </c>
      <c r="G341">
        <f t="shared" si="92"/>
        <v>5833698.0312587135</v>
      </c>
      <c r="H341">
        <f t="shared" si="79"/>
        <v>256.6827133753834</v>
      </c>
      <c r="I341">
        <f t="shared" si="80"/>
        <v>2.5668271337538342</v>
      </c>
      <c r="J341" t="s">
        <v>18</v>
      </c>
      <c r="K341">
        <v>0</v>
      </c>
      <c r="L341">
        <v>0</v>
      </c>
      <c r="M341">
        <v>0</v>
      </c>
    </row>
    <row r="342" spans="1:13" x14ac:dyDescent="0.3">
      <c r="A342" s="8">
        <v>75</v>
      </c>
      <c r="B342" s="5" t="s">
        <v>17</v>
      </c>
      <c r="C342" s="5">
        <v>1.5310861559698268</v>
      </c>
      <c r="D342" s="5">
        <f t="shared" si="88"/>
        <v>21.245106526452357</v>
      </c>
      <c r="E342" s="16">
        <f>AVERAGE(C341:C342)/CO2cumul!$M$2</f>
        <v>1.2554360637185749</v>
      </c>
      <c r="F342">
        <f t="shared" si="83"/>
        <v>650818.05543170916</v>
      </c>
      <c r="G342">
        <f t="shared" si="92"/>
        <v>6484516.0866904221</v>
      </c>
      <c r="H342">
        <f t="shared" si="79"/>
        <v>285.31870781437857</v>
      </c>
      <c r="I342">
        <f t="shared" si="80"/>
        <v>2.8531870781437858</v>
      </c>
      <c r="J342" t="s">
        <v>18</v>
      </c>
      <c r="K342">
        <v>0</v>
      </c>
      <c r="L342">
        <v>0</v>
      </c>
      <c r="M342">
        <v>0</v>
      </c>
    </row>
    <row r="343" spans="1:13" x14ac:dyDescent="0.3">
      <c r="A343" s="8">
        <v>82</v>
      </c>
      <c r="B343" s="5" t="s">
        <v>17</v>
      </c>
      <c r="C343" s="5">
        <v>0.49535140340200284</v>
      </c>
      <c r="D343" s="5">
        <f t="shared" si="88"/>
        <v>6.8734168173816474</v>
      </c>
      <c r="E343" s="16">
        <f>AVERAGE(C342:C343)/CO2cumul!$M$2</f>
        <v>0.94157704778893114</v>
      </c>
      <c r="F343">
        <f t="shared" si="83"/>
        <v>569465.79850274557</v>
      </c>
      <c r="G343">
        <f t="shared" si="92"/>
        <v>7053981.8851931673</v>
      </c>
      <c r="H343">
        <f t="shared" si="79"/>
        <v>310.37520294849941</v>
      </c>
      <c r="I343">
        <f t="shared" si="80"/>
        <v>3.1037520294849941</v>
      </c>
      <c r="J343" t="s">
        <v>18</v>
      </c>
      <c r="K343">
        <v>0</v>
      </c>
      <c r="L343">
        <v>0</v>
      </c>
      <c r="M343">
        <v>0</v>
      </c>
    </row>
    <row r="344" spans="1:13" x14ac:dyDescent="0.3">
      <c r="A344" s="8">
        <v>92</v>
      </c>
      <c r="B344" s="5" t="s">
        <v>17</v>
      </c>
      <c r="C344" s="5">
        <v>2.4317250712461962</v>
      </c>
      <c r="D344" s="5">
        <f t="shared" si="88"/>
        <v>33.742228012600819</v>
      </c>
      <c r="E344" s="16">
        <f>AVERAGE(C343:C344)/CO2cumul!$M$2</f>
        <v>1.3600557356951228</v>
      </c>
      <c r="F344">
        <f t="shared" si="83"/>
        <v>1175088.155640586</v>
      </c>
      <c r="G344">
        <f t="shared" si="92"/>
        <v>8229070.0408337535</v>
      </c>
      <c r="H344">
        <f t="shared" si="79"/>
        <v>362.07908179668516</v>
      </c>
      <c r="I344">
        <f t="shared" si="80"/>
        <v>3.6207908179668515</v>
      </c>
      <c r="J344" t="s">
        <v>18</v>
      </c>
      <c r="K344">
        <v>0</v>
      </c>
      <c r="L344">
        <v>0</v>
      </c>
      <c r="M344">
        <v>0</v>
      </c>
    </row>
    <row r="345" spans="1:13" x14ac:dyDescent="0.3">
      <c r="A345" s="8">
        <v>95</v>
      </c>
      <c r="B345" s="5" t="s">
        <v>17</v>
      </c>
      <c r="C345" s="5">
        <v>1.4860542102060088</v>
      </c>
      <c r="D345" s="5">
        <f t="shared" si="88"/>
        <v>20.620250452144948</v>
      </c>
      <c r="E345" s="16">
        <f>AVERAGE(C344:C345)/CO2cumul!$M$2</f>
        <v>1.8203822923919337</v>
      </c>
      <c r="F345">
        <f t="shared" si="83"/>
        <v>471843.09018798923</v>
      </c>
      <c r="G345">
        <f t="shared" si="92"/>
        <v>8700913.1310217436</v>
      </c>
      <c r="H345">
        <f t="shared" si="79"/>
        <v>382.84017776495671</v>
      </c>
      <c r="I345">
        <f t="shared" si="80"/>
        <v>3.8284017776495669</v>
      </c>
      <c r="J345" t="s">
        <v>18</v>
      </c>
      <c r="K345">
        <v>0</v>
      </c>
      <c r="L345">
        <v>0</v>
      </c>
      <c r="M345">
        <v>0</v>
      </c>
    </row>
    <row r="346" spans="1:13" x14ac:dyDescent="0.3">
      <c r="A346" s="8">
        <v>103</v>
      </c>
      <c r="B346" s="5" t="s">
        <v>17</v>
      </c>
      <c r="C346" s="5">
        <v>1.2608944813869165</v>
      </c>
      <c r="D346" s="5">
        <f t="shared" si="88"/>
        <v>17.495970080607833</v>
      </c>
      <c r="E346" s="16">
        <f>AVERAGE(C345:C346)/CO2cumul!$M$2</f>
        <v>1.2763599981138847</v>
      </c>
      <c r="F346">
        <f t="shared" si="83"/>
        <v>882220.03069631709</v>
      </c>
      <c r="G346">
        <f t="shared" si="92"/>
        <v>9583133.1617180612</v>
      </c>
      <c r="H346">
        <f t="shared" si="79"/>
        <v>421.6578591155947</v>
      </c>
      <c r="I346">
        <f t="shared" si="80"/>
        <v>4.2165785911559466</v>
      </c>
      <c r="J346" t="s">
        <v>18</v>
      </c>
      <c r="K346">
        <v>0</v>
      </c>
      <c r="L346">
        <v>0</v>
      </c>
      <c r="M346">
        <v>0</v>
      </c>
    </row>
    <row r="347" spans="1:13" x14ac:dyDescent="0.3">
      <c r="A347" s="8">
        <v>113</v>
      </c>
      <c r="B347" s="5" t="s">
        <v>17</v>
      </c>
      <c r="C347" s="5">
        <v>0.76554307798491339</v>
      </c>
      <c r="D347" s="5">
        <f t="shared" si="88"/>
        <v>10.622553263226179</v>
      </c>
      <c r="E347" s="16">
        <f>AVERAGE(C346:C347)/CO2cumul!$M$2</f>
        <v>0.94157704778893114</v>
      </c>
      <c r="F347">
        <f t="shared" si="83"/>
        <v>813522.56928963645</v>
      </c>
      <c r="G347">
        <f t="shared" si="92"/>
        <v>10396655.731007697</v>
      </c>
      <c r="H347">
        <f t="shared" si="79"/>
        <v>457.45285216433865</v>
      </c>
      <c r="I347">
        <f t="shared" si="80"/>
        <v>4.5745285216433862</v>
      </c>
      <c r="J347" t="s">
        <v>18</v>
      </c>
      <c r="K347">
        <v>0</v>
      </c>
      <c r="L347">
        <v>0</v>
      </c>
      <c r="M347">
        <v>0</v>
      </c>
    </row>
    <row r="348" spans="1:13" x14ac:dyDescent="0.3">
      <c r="A348" s="8">
        <v>119</v>
      </c>
      <c r="B348" s="5" t="s">
        <v>17</v>
      </c>
      <c r="C348" s="5">
        <v>0.76554307798491339</v>
      </c>
      <c r="D348" s="5">
        <f t="shared" si="88"/>
        <v>10.622553263226179</v>
      </c>
      <c r="E348" s="16">
        <f>AVERAGE(C347:C348)/CO2cumul!$M$2</f>
        <v>0.71141376944052559</v>
      </c>
      <c r="F348">
        <f t="shared" si="83"/>
        <v>368796.89807796845</v>
      </c>
      <c r="G348">
        <f t="shared" si="92"/>
        <v>10765452.629085666</v>
      </c>
      <c r="H348">
        <f t="shared" si="79"/>
        <v>473.67991567976929</v>
      </c>
      <c r="I348">
        <f t="shared" si="80"/>
        <v>4.7367991567976935</v>
      </c>
      <c r="J348" t="s">
        <v>18</v>
      </c>
      <c r="K348">
        <v>0</v>
      </c>
      <c r="L348">
        <v>0</v>
      </c>
      <c r="M348">
        <v>0</v>
      </c>
    </row>
    <row r="349" spans="1:13" x14ac:dyDescent="0.3">
      <c r="A349" s="8">
        <v>127</v>
      </c>
      <c r="B349" s="5" t="s">
        <v>17</v>
      </c>
      <c r="C349" s="5">
        <v>0.67547918645727667</v>
      </c>
      <c r="D349" s="5">
        <f t="shared" si="88"/>
        <v>9.3728411146113366</v>
      </c>
      <c r="E349" s="16">
        <f>AVERAGE(C348:C349)/CO2cumul!$M$2</f>
        <v>0.66956590064990662</v>
      </c>
      <c r="F349">
        <f t="shared" si="83"/>
        <v>462803.95052921545</v>
      </c>
      <c r="G349">
        <f t="shared" si="92"/>
        <v>11228256.579614881</v>
      </c>
      <c r="H349">
        <f t="shared" si="79"/>
        <v>494.04328950305478</v>
      </c>
      <c r="I349">
        <f t="shared" si="80"/>
        <v>4.9404328950305478</v>
      </c>
      <c r="J349" t="s">
        <v>18</v>
      </c>
      <c r="K349">
        <v>0</v>
      </c>
      <c r="L349">
        <v>0</v>
      </c>
      <c r="M349">
        <v>0</v>
      </c>
    </row>
    <row r="350" spans="1:13" x14ac:dyDescent="0.3">
      <c r="A350" s="8">
        <v>131</v>
      </c>
      <c r="B350" s="5" t="s">
        <v>17</v>
      </c>
      <c r="C350" s="5"/>
      <c r="D350" s="5">
        <f t="shared" si="88"/>
        <v>0</v>
      </c>
      <c r="E350" s="16">
        <f>AVERAGE(C349:C350)/CO2cumul!$M$2</f>
        <v>0.62771803185928743</v>
      </c>
      <c r="F350">
        <f>E350*(A350-A349)*(24*3600)</f>
        <v>216939.35181056973</v>
      </c>
      <c r="G350">
        <f t="shared" si="92"/>
        <v>11445195.93142545</v>
      </c>
      <c r="H350">
        <f t="shared" si="79"/>
        <v>503.58862098271982</v>
      </c>
      <c r="I350">
        <f t="shared" si="80"/>
        <v>5.0358862098271979</v>
      </c>
      <c r="J350" t="s">
        <v>18</v>
      </c>
      <c r="K350">
        <v>0</v>
      </c>
      <c r="L350">
        <v>0</v>
      </c>
      <c r="M350">
        <v>0</v>
      </c>
    </row>
    <row r="351" spans="1:13" x14ac:dyDescent="0.3">
      <c r="A351">
        <v>144</v>
      </c>
      <c r="B351" t="s">
        <v>17</v>
      </c>
      <c r="C351" s="5">
        <v>0</v>
      </c>
      <c r="D351" s="5">
        <f t="shared" si="88"/>
        <v>0</v>
      </c>
      <c r="E351" s="16">
        <f>AVERAGE(C350:C351)/CO2cumul!$M$2</f>
        <v>0</v>
      </c>
      <c r="F351">
        <f>E351*(A351-A350)*(24*3600)</f>
        <v>0</v>
      </c>
      <c r="G351">
        <f t="shared" si="92"/>
        <v>11445195.93142545</v>
      </c>
      <c r="H351">
        <f t="shared" si="79"/>
        <v>503.58862098271982</v>
      </c>
      <c r="I351">
        <f t="shared" si="80"/>
        <v>5.0358862098271979</v>
      </c>
      <c r="J351" t="s">
        <v>18</v>
      </c>
      <c r="K351">
        <v>0</v>
      </c>
      <c r="L351">
        <v>0</v>
      </c>
      <c r="M351">
        <v>0</v>
      </c>
    </row>
    <row r="352" spans="1:13" x14ac:dyDescent="0.3">
      <c r="A352">
        <v>145</v>
      </c>
      <c r="B352" t="s">
        <v>17</v>
      </c>
      <c r="C352" s="5">
        <v>9.0063891527636872E-2</v>
      </c>
      <c r="D352" s="5">
        <f t="shared" si="88"/>
        <v>1.2497121486148448</v>
      </c>
      <c r="E352" s="16">
        <f>AVERAGE(C351:C352)/CO2cumul!$M$2</f>
        <v>4.1847868790619157E-2</v>
      </c>
      <c r="F352">
        <f t="shared" ref="F352:F355" si="93">E352*(A352-A351)*(24*3600)</f>
        <v>3615.6558635094952</v>
      </c>
      <c r="G352">
        <f t="shared" si="92"/>
        <v>11448811.587288959</v>
      </c>
      <c r="H352">
        <f t="shared" si="79"/>
        <v>503.74770984071421</v>
      </c>
      <c r="I352">
        <f t="shared" si="80"/>
        <v>5.037477098407142</v>
      </c>
      <c r="J352" t="s">
        <v>18</v>
      </c>
      <c r="K352">
        <v>0</v>
      </c>
      <c r="L352">
        <v>0</v>
      </c>
      <c r="M352">
        <v>0</v>
      </c>
    </row>
    <row r="353" spans="1:13" x14ac:dyDescent="0.3">
      <c r="A353">
        <v>285</v>
      </c>
      <c r="B353" t="s">
        <v>17</v>
      </c>
      <c r="C353" s="5">
        <v>6.0042594351757919E-2</v>
      </c>
      <c r="D353" s="5">
        <f t="shared" si="88"/>
        <v>0.83314143240989669</v>
      </c>
      <c r="E353" s="16">
        <f>AVERAGE(C352:C353)/CO2cumul!$M$2</f>
        <v>6.9746447984365259E-2</v>
      </c>
      <c r="F353">
        <f t="shared" si="93"/>
        <v>843653.03481888224</v>
      </c>
      <c r="G353">
        <f t="shared" si="92"/>
        <v>12292464.622107841</v>
      </c>
      <c r="H353">
        <f t="shared" si="79"/>
        <v>540.86844337274499</v>
      </c>
      <c r="I353">
        <f t="shared" si="80"/>
        <v>5.4086844337274496</v>
      </c>
      <c r="J353" t="s">
        <v>18</v>
      </c>
      <c r="K353">
        <v>0</v>
      </c>
      <c r="L353">
        <v>0</v>
      </c>
      <c r="M353">
        <v>0</v>
      </c>
    </row>
    <row r="354" spans="1:13" x14ac:dyDescent="0.3">
      <c r="A354">
        <v>316</v>
      </c>
      <c r="B354" t="s">
        <v>17</v>
      </c>
      <c r="C354" s="5">
        <v>-0.2701916745829106</v>
      </c>
      <c r="D354" s="5">
        <f t="shared" si="88"/>
        <v>-3.7491364458445342</v>
      </c>
      <c r="E354" s="16">
        <f>AVERAGE(C353:C354)/CO2cumul!$M$2</f>
        <v>-9.7645027178111368E-2</v>
      </c>
      <c r="F354">
        <f t="shared" si="93"/>
        <v>-261532.44079385349</v>
      </c>
      <c r="G354">
        <f t="shared" si="92"/>
        <v>12030932.181313988</v>
      </c>
      <c r="H354">
        <f t="shared" si="79"/>
        <v>529.36101597781544</v>
      </c>
      <c r="I354">
        <f t="shared" si="80"/>
        <v>5.2936101597781544</v>
      </c>
      <c r="J354" t="s">
        <v>18</v>
      </c>
      <c r="K354">
        <v>0</v>
      </c>
      <c r="L354">
        <v>0</v>
      </c>
      <c r="M354">
        <v>0</v>
      </c>
    </row>
    <row r="355" spans="1:13" x14ac:dyDescent="0.3">
      <c r="A355">
        <v>445</v>
      </c>
      <c r="B355" t="s">
        <v>17</v>
      </c>
      <c r="C355" s="5">
        <v>0</v>
      </c>
      <c r="D355" s="5">
        <f t="shared" si="88"/>
        <v>0</v>
      </c>
      <c r="E355" s="16">
        <f>AVERAGE(C354:C355)/CO2cumul!$M$2</f>
        <v>-0.12554360637185746</v>
      </c>
      <c r="F355">
        <f t="shared" si="93"/>
        <v>-1399258.8191781745</v>
      </c>
      <c r="G355">
        <f t="shared" si="92"/>
        <v>10631673.362135813</v>
      </c>
      <c r="H355">
        <f t="shared" si="79"/>
        <v>467.79362793397576</v>
      </c>
      <c r="I355">
        <f t="shared" si="80"/>
        <v>4.6779362793397574</v>
      </c>
      <c r="J355" t="s">
        <v>18</v>
      </c>
      <c r="K355">
        <v>0</v>
      </c>
      <c r="L355">
        <v>0</v>
      </c>
      <c r="M355">
        <v>0</v>
      </c>
    </row>
    <row r="356" spans="1:13" x14ac:dyDescent="0.3">
      <c r="A356">
        <v>452</v>
      </c>
      <c r="B356" t="s">
        <v>17</v>
      </c>
      <c r="C356" s="5">
        <v>-1.8012778305527357E-2</v>
      </c>
      <c r="D356" s="5">
        <f t="shared" si="88"/>
        <v>-0.24994242972296876</v>
      </c>
      <c r="E356" s="16">
        <f>AVERAGE(C355:C356)/CO2cumul!$M$2</f>
        <v>-8.3695737581238241E-3</v>
      </c>
      <c r="F356">
        <f>E356*(A356-A355)*(24*3600)</f>
        <v>-5061.9182089132883</v>
      </c>
      <c r="G356">
        <f t="shared" si="92"/>
        <v>10626611.443926899</v>
      </c>
      <c r="H356">
        <f t="shared" si="79"/>
        <v>467.57090353278357</v>
      </c>
      <c r="I356">
        <f t="shared" si="80"/>
        <v>4.6757090353278361</v>
      </c>
      <c r="J356" t="s">
        <v>18</v>
      </c>
      <c r="K356">
        <v>0</v>
      </c>
      <c r="L356">
        <v>0</v>
      </c>
      <c r="M356">
        <v>0</v>
      </c>
    </row>
    <row r="357" spans="1:13" x14ac:dyDescent="0.3">
      <c r="A357" s="17">
        <v>490</v>
      </c>
      <c r="B357" t="s">
        <v>17</v>
      </c>
      <c r="C357">
        <v>0.12608944813869163</v>
      </c>
      <c r="D357" s="5">
        <f t="shared" si="88"/>
        <v>1.749597008060783</v>
      </c>
      <c r="E357" s="16">
        <f>AVERAGE(C356:C357)/CO2cumul!$M$2</f>
        <v>5.0217442548743003E-2</v>
      </c>
      <c r="F357">
        <f>E357*(A357-A356)*(24*3600)</f>
        <v>164873.90737603302</v>
      </c>
      <c r="G357">
        <f t="shared" si="92"/>
        <v>10791485.351302931</v>
      </c>
      <c r="H357">
        <f t="shared" si="79"/>
        <v>474.82535545732895</v>
      </c>
      <c r="I357">
        <f t="shared" si="80"/>
        <v>4.7482535545732887</v>
      </c>
      <c r="J357" t="s">
        <v>18</v>
      </c>
      <c r="K357">
        <v>0</v>
      </c>
      <c r="L357">
        <v>0</v>
      </c>
      <c r="M357">
        <v>0</v>
      </c>
    </row>
    <row r="358" spans="1:13" x14ac:dyDescent="0.3">
      <c r="A358" s="8">
        <v>6</v>
      </c>
      <c r="B358" s="5" t="s">
        <v>19</v>
      </c>
      <c r="C358" s="5">
        <v>0.50958149826336951</v>
      </c>
      <c r="D358" s="5">
        <f t="shared" si="88"/>
        <v>7.0708713368627922</v>
      </c>
      <c r="E358" s="16">
        <f>AVERAGE(C357:C358)/CO2cumul!$M$2</f>
        <v>0.29536225792419002</v>
      </c>
      <c r="F358">
        <f>E358*(A358)*(24*3600)</f>
        <v>153115.79450790011</v>
      </c>
      <c r="G358">
        <f>F358</f>
        <v>153115.79450790011</v>
      </c>
      <c r="H358">
        <f t="shared" si="79"/>
        <v>6.7370949583476047</v>
      </c>
      <c r="I358">
        <f t="shared" si="80"/>
        <v>6.7370949583476045E-2</v>
      </c>
      <c r="J358" t="s">
        <v>18</v>
      </c>
      <c r="K358">
        <v>0</v>
      </c>
      <c r="L358">
        <v>0</v>
      </c>
      <c r="M358">
        <v>0</v>
      </c>
    </row>
    <row r="359" spans="1:13" x14ac:dyDescent="0.3">
      <c r="A359" s="8">
        <v>41</v>
      </c>
      <c r="B359" s="5" t="s">
        <v>19</v>
      </c>
      <c r="C359" s="5">
        <v>0.57821018360742871</v>
      </c>
      <c r="D359" s="5">
        <f t="shared" si="88"/>
        <v>8.0231519941073035</v>
      </c>
      <c r="E359" s="16">
        <f>AVERAGE(C358:C359)/CO2cumul!$M$2</f>
        <v>0.50543855925309822</v>
      </c>
      <c r="F359">
        <f t="shared" ref="F359:F372" si="94">E359*(A359-A358)*(24*3600)</f>
        <v>1528446.203181369</v>
      </c>
      <c r="G359">
        <f t="shared" ref="G359:G372" si="95">F359+G358</f>
        <v>1681561.997689269</v>
      </c>
      <c r="H359">
        <f t="shared" si="79"/>
        <v>73.988727898327838</v>
      </c>
      <c r="I359">
        <f t="shared" si="80"/>
        <v>0.73988727898327844</v>
      </c>
      <c r="J359" t="s">
        <v>18</v>
      </c>
      <c r="K359">
        <v>0</v>
      </c>
      <c r="L359">
        <v>0</v>
      </c>
      <c r="M359">
        <v>0</v>
      </c>
    </row>
    <row r="360" spans="1:13" x14ac:dyDescent="0.3">
      <c r="A360" s="8">
        <v>49</v>
      </c>
      <c r="B360" s="5" t="s">
        <v>19</v>
      </c>
      <c r="C360" s="5">
        <v>2.5714141670055608</v>
      </c>
      <c r="D360" s="5">
        <f t="shared" si="88"/>
        <v>35.680531555102441</v>
      </c>
      <c r="E360" s="16">
        <f>AVERAGE(C359:C360)/CO2cumul!$M$2</f>
        <v>1.4634618194767428</v>
      </c>
      <c r="F360">
        <f t="shared" si="94"/>
        <v>1011544.8096223247</v>
      </c>
      <c r="G360">
        <f t="shared" si="95"/>
        <v>2693106.8073115936</v>
      </c>
      <c r="H360">
        <f t="shared" si="79"/>
        <v>118.49669952171011</v>
      </c>
      <c r="I360">
        <f t="shared" si="80"/>
        <v>1.1849669952171011</v>
      </c>
      <c r="J360" t="s">
        <v>18</v>
      </c>
      <c r="K360">
        <v>0</v>
      </c>
      <c r="L360">
        <v>0</v>
      </c>
      <c r="M360">
        <v>0</v>
      </c>
    </row>
    <row r="361" spans="1:13" x14ac:dyDescent="0.3">
      <c r="A361" s="8">
        <v>56</v>
      </c>
      <c r="B361" s="5" t="s">
        <v>19</v>
      </c>
      <c r="C361" s="5">
        <v>1.6211500474974641</v>
      </c>
      <c r="D361" s="5">
        <f t="shared" si="88"/>
        <v>22.494818675067208</v>
      </c>
      <c r="E361" s="16">
        <f>AVERAGE(C360:C361)/CO2cumul!$M$2</f>
        <v>1.9480601400721129</v>
      </c>
      <c r="F361">
        <f t="shared" si="94"/>
        <v>1178186.7727156139</v>
      </c>
      <c r="G361">
        <f t="shared" si="95"/>
        <v>3871293.5800272077</v>
      </c>
      <c r="H361">
        <f t="shared" si="79"/>
        <v>170.33691752119714</v>
      </c>
      <c r="I361">
        <f t="shared" si="80"/>
        <v>1.7033691752119715</v>
      </c>
      <c r="J361" t="s">
        <v>18</v>
      </c>
      <c r="K361">
        <v>0</v>
      </c>
      <c r="L361">
        <v>0</v>
      </c>
      <c r="M361">
        <v>0</v>
      </c>
    </row>
    <row r="362" spans="1:13" x14ac:dyDescent="0.3">
      <c r="A362" s="8">
        <v>61</v>
      </c>
      <c r="B362" s="5" t="s">
        <v>19</v>
      </c>
      <c r="C362" s="5">
        <v>1.6211500474974641</v>
      </c>
      <c r="D362" s="5">
        <f t="shared" si="88"/>
        <v>22.494818675067208</v>
      </c>
      <c r="E362" s="16">
        <f>AVERAGE(C361:C362)/CO2cumul!$M$2</f>
        <v>1.50652327646229</v>
      </c>
      <c r="F362">
        <f t="shared" si="94"/>
        <v>650818.05543170928</v>
      </c>
      <c r="G362">
        <f t="shared" si="95"/>
        <v>4522111.6354589174</v>
      </c>
      <c r="H362">
        <f t="shared" si="79"/>
        <v>198.97291196019236</v>
      </c>
      <c r="I362">
        <f t="shared" si="80"/>
        <v>1.9897291196019238</v>
      </c>
      <c r="J362" t="s">
        <v>18</v>
      </c>
      <c r="K362">
        <v>0</v>
      </c>
      <c r="L362">
        <v>0</v>
      </c>
      <c r="M362">
        <v>0</v>
      </c>
    </row>
    <row r="363" spans="1:13" x14ac:dyDescent="0.3">
      <c r="A363" s="8">
        <v>69</v>
      </c>
      <c r="B363" s="5" t="s">
        <v>19</v>
      </c>
      <c r="C363" s="5">
        <v>2.1615333966632857</v>
      </c>
      <c r="D363" s="5">
        <f t="shared" si="88"/>
        <v>29.993091566756284</v>
      </c>
      <c r="E363" s="16">
        <f>AVERAGE(C362:C363)/CO2cumul!$M$2</f>
        <v>1.7576104892060049</v>
      </c>
      <c r="F363">
        <f t="shared" si="94"/>
        <v>1214860.3701391907</v>
      </c>
      <c r="G363">
        <f t="shared" si="95"/>
        <v>5736972.0055981083</v>
      </c>
      <c r="H363">
        <f t="shared" si="79"/>
        <v>252.42676824631675</v>
      </c>
      <c r="I363">
        <f t="shared" si="80"/>
        <v>2.5242676824631678</v>
      </c>
      <c r="J363" t="s">
        <v>18</v>
      </c>
      <c r="K363">
        <v>0</v>
      </c>
      <c r="L363">
        <v>0</v>
      </c>
      <c r="M363">
        <v>0</v>
      </c>
    </row>
    <row r="364" spans="1:13" x14ac:dyDescent="0.3">
      <c r="A364" s="8">
        <v>75</v>
      </c>
      <c r="B364" s="5" t="s">
        <v>19</v>
      </c>
      <c r="C364" s="5">
        <v>1.6211500474974641</v>
      </c>
      <c r="D364" s="5">
        <f t="shared" si="88"/>
        <v>22.494818675067208</v>
      </c>
      <c r="E364" s="16">
        <f>AVERAGE(C363:C364)/CO2cumul!$M$2</f>
        <v>1.7576104892060049</v>
      </c>
      <c r="F364">
        <f t="shared" si="94"/>
        <v>911145.27760439296</v>
      </c>
      <c r="G364">
        <f t="shared" si="95"/>
        <v>6648117.283202501</v>
      </c>
      <c r="H364">
        <f t="shared" ref="H364:H446" si="96">G364*44/10^(6)</f>
        <v>292.51716046091002</v>
      </c>
      <c r="I364">
        <f t="shared" ref="I364:I446" si="97">H364*10000/1000/1000</f>
        <v>2.9251716046091003</v>
      </c>
      <c r="J364" t="s">
        <v>18</v>
      </c>
      <c r="K364">
        <v>0</v>
      </c>
      <c r="L364">
        <v>0</v>
      </c>
      <c r="M364">
        <v>0</v>
      </c>
    </row>
    <row r="365" spans="1:13" x14ac:dyDescent="0.3">
      <c r="A365" s="8">
        <v>82</v>
      </c>
      <c r="B365" s="5" t="s">
        <v>19</v>
      </c>
      <c r="C365" s="5">
        <v>0.72051113222109509</v>
      </c>
      <c r="D365" s="5">
        <f t="shared" si="88"/>
        <v>9.9976971889187585</v>
      </c>
      <c r="E365" s="16">
        <f>AVERAGE(C364:C365)/CO2cumul!$M$2</f>
        <v>1.0880445885560983</v>
      </c>
      <c r="F365">
        <f t="shared" si="94"/>
        <v>658049.3671587283</v>
      </c>
      <c r="G365">
        <f t="shared" si="95"/>
        <v>7306166.6503612297</v>
      </c>
      <c r="H365">
        <f t="shared" si="96"/>
        <v>321.47133261589408</v>
      </c>
      <c r="I365">
        <f t="shared" si="97"/>
        <v>3.2147133261589405</v>
      </c>
      <c r="J365" t="s">
        <v>18</v>
      </c>
      <c r="K365">
        <v>0</v>
      </c>
      <c r="L365">
        <v>0</v>
      </c>
      <c r="M365">
        <v>0</v>
      </c>
    </row>
    <row r="366" spans="1:13" x14ac:dyDescent="0.3">
      <c r="A366" s="8">
        <v>92</v>
      </c>
      <c r="B366" s="5" t="s">
        <v>19</v>
      </c>
      <c r="C366" s="5">
        <v>1.7112139390251009</v>
      </c>
      <c r="D366" s="5">
        <f t="shared" si="88"/>
        <v>23.744530823682059</v>
      </c>
      <c r="E366" s="16">
        <f>AVERAGE(C365:C366)/CO2cumul!$M$2</f>
        <v>1.1298924573467173</v>
      </c>
      <c r="F366">
        <f t="shared" si="94"/>
        <v>976227.08314756362</v>
      </c>
      <c r="G366">
        <f t="shared" si="95"/>
        <v>8282393.7335087936</v>
      </c>
      <c r="H366">
        <f t="shared" si="96"/>
        <v>364.42532427438692</v>
      </c>
      <c r="I366">
        <f t="shared" si="97"/>
        <v>3.644253242743869</v>
      </c>
      <c r="J366" t="s">
        <v>18</v>
      </c>
      <c r="K366">
        <v>0</v>
      </c>
      <c r="L366">
        <v>0</v>
      </c>
      <c r="M366">
        <v>0</v>
      </c>
    </row>
    <row r="367" spans="1:13" x14ac:dyDescent="0.3">
      <c r="A367" s="8">
        <v>95</v>
      </c>
      <c r="B367" s="5" t="s">
        <v>19</v>
      </c>
      <c r="C367" s="5">
        <v>1.0807666983316428</v>
      </c>
      <c r="D367" s="5">
        <f t="shared" si="88"/>
        <v>14.996545783378142</v>
      </c>
      <c r="E367" s="16">
        <f>AVERAGE(C366:C367)/CO2cumul!$M$2</f>
        <v>1.2972839325091943</v>
      </c>
      <c r="F367">
        <f t="shared" si="94"/>
        <v>336255.99530638312</v>
      </c>
      <c r="G367">
        <f t="shared" si="95"/>
        <v>8618649.7288151775</v>
      </c>
      <c r="H367">
        <f t="shared" si="96"/>
        <v>379.22058806786782</v>
      </c>
      <c r="I367">
        <f t="shared" si="97"/>
        <v>3.7922058806786785</v>
      </c>
      <c r="J367" t="s">
        <v>18</v>
      </c>
      <c r="K367">
        <v>0</v>
      </c>
      <c r="L367">
        <v>0</v>
      </c>
      <c r="M367">
        <v>0</v>
      </c>
    </row>
    <row r="368" spans="1:13" x14ac:dyDescent="0.3">
      <c r="A368" s="8">
        <v>103</v>
      </c>
      <c r="B368" s="5" t="s">
        <v>19</v>
      </c>
      <c r="C368" s="5">
        <v>0.67547918645727667</v>
      </c>
      <c r="D368" s="5">
        <f t="shared" si="88"/>
        <v>9.3728411146113366</v>
      </c>
      <c r="E368" s="16">
        <f>AVERAGE(C367:C368)/CO2cumul!$M$2</f>
        <v>0.81603344141707379</v>
      </c>
      <c r="F368">
        <f t="shared" si="94"/>
        <v>564042.31470748142</v>
      </c>
      <c r="G368">
        <f t="shared" si="95"/>
        <v>9182692.0435226597</v>
      </c>
      <c r="H368">
        <f t="shared" si="96"/>
        <v>404.03844991499705</v>
      </c>
      <c r="I368">
        <f t="shared" si="97"/>
        <v>4.0403844991499707</v>
      </c>
      <c r="J368" t="s">
        <v>18</v>
      </c>
      <c r="K368">
        <v>0</v>
      </c>
      <c r="L368">
        <v>0</v>
      </c>
      <c r="M368">
        <v>0</v>
      </c>
    </row>
    <row r="369" spans="1:14" x14ac:dyDescent="0.3">
      <c r="A369" s="8">
        <v>113</v>
      </c>
      <c r="B369" s="5" t="s">
        <v>19</v>
      </c>
      <c r="C369" s="5">
        <v>1.5310861559698268</v>
      </c>
      <c r="D369" s="5">
        <f t="shared" si="88"/>
        <v>21.245106526452357</v>
      </c>
      <c r="E369" s="16">
        <f>AVERAGE(C368:C369)/CO2cumul!$M$2</f>
        <v>1.0252727853701693</v>
      </c>
      <c r="F369">
        <f t="shared" si="94"/>
        <v>885835.68655982625</v>
      </c>
      <c r="G369">
        <f t="shared" si="95"/>
        <v>10068527.730082486</v>
      </c>
      <c r="H369">
        <f t="shared" si="96"/>
        <v>443.01522012362938</v>
      </c>
      <c r="I369">
        <f t="shared" si="97"/>
        <v>4.4301522012362939</v>
      </c>
      <c r="J369" t="s">
        <v>18</v>
      </c>
      <c r="K369">
        <v>0</v>
      </c>
      <c r="L369">
        <v>0</v>
      </c>
      <c r="M369">
        <v>0</v>
      </c>
    </row>
    <row r="370" spans="1:14" x14ac:dyDescent="0.3">
      <c r="A370" s="8">
        <v>119</v>
      </c>
      <c r="B370" s="5" t="s">
        <v>19</v>
      </c>
      <c r="C370" s="5">
        <v>0.54038334916582142</v>
      </c>
      <c r="D370" s="5">
        <f t="shared" si="88"/>
        <v>7.4982728916890711</v>
      </c>
      <c r="E370" s="16">
        <f>AVERAGE(C369:C370)/CO2cumul!$M$2</f>
        <v>0.96250098218424074</v>
      </c>
      <c r="F370">
        <f t="shared" si="94"/>
        <v>498960.50916431035</v>
      </c>
      <c r="G370">
        <f t="shared" si="95"/>
        <v>10567488.239246797</v>
      </c>
      <c r="H370">
        <f t="shared" si="96"/>
        <v>464.96948252685905</v>
      </c>
      <c r="I370">
        <f t="shared" si="97"/>
        <v>4.6496948252685906</v>
      </c>
      <c r="J370" t="s">
        <v>18</v>
      </c>
      <c r="K370">
        <v>0</v>
      </c>
      <c r="L370">
        <v>0</v>
      </c>
      <c r="M370">
        <v>0</v>
      </c>
    </row>
    <row r="371" spans="1:14" x14ac:dyDescent="0.3">
      <c r="A371" s="8">
        <v>127</v>
      </c>
      <c r="B371" s="5" t="s">
        <v>19</v>
      </c>
      <c r="C371" s="5">
        <v>0.99070280680400569</v>
      </c>
      <c r="D371" s="5">
        <f t="shared" si="88"/>
        <v>13.746833634763295</v>
      </c>
      <c r="E371" s="16">
        <f>AVERAGE(C370:C371)/CO2cumul!$M$2</f>
        <v>0.7114137694405257</v>
      </c>
      <c r="F371">
        <f t="shared" si="94"/>
        <v>491729.19743729138</v>
      </c>
      <c r="G371">
        <f t="shared" si="95"/>
        <v>11059217.436684089</v>
      </c>
      <c r="H371">
        <f t="shared" si="96"/>
        <v>486.60556721409989</v>
      </c>
      <c r="I371">
        <f t="shared" si="97"/>
        <v>4.8660556721409982</v>
      </c>
      <c r="J371" t="s">
        <v>18</v>
      </c>
      <c r="K371">
        <v>0</v>
      </c>
      <c r="L371">
        <v>0</v>
      </c>
      <c r="M371">
        <v>0</v>
      </c>
    </row>
    <row r="372" spans="1:14" x14ac:dyDescent="0.3">
      <c r="A372" s="8">
        <v>131</v>
      </c>
      <c r="B372" s="5" t="s">
        <v>19</v>
      </c>
      <c r="C372" s="5">
        <v>0.18012778305527399</v>
      </c>
      <c r="D372" s="5">
        <f t="shared" si="88"/>
        <v>2.4994242972296927</v>
      </c>
      <c r="E372" s="16">
        <f>AVERAGE(C371:C372)/CO2cumul!$M$2</f>
        <v>0.54402229427804916</v>
      </c>
      <c r="F372">
        <f t="shared" si="94"/>
        <v>188014.1049024938</v>
      </c>
      <c r="G372">
        <f t="shared" si="95"/>
        <v>11247231.541586583</v>
      </c>
      <c r="H372">
        <f>G372*44/10^(6)</f>
        <v>494.87818782980969</v>
      </c>
      <c r="I372">
        <f>H372*10000/1000/1000</f>
        <v>4.9487818782980977</v>
      </c>
      <c r="J372" t="s">
        <v>18</v>
      </c>
      <c r="K372">
        <v>0</v>
      </c>
      <c r="L372">
        <v>0</v>
      </c>
      <c r="M372">
        <v>0</v>
      </c>
      <c r="N372">
        <f t="shared" ref="N372" si="98">I372</f>
        <v>4.9487818782980977</v>
      </c>
    </row>
    <row r="373" spans="1:14" x14ac:dyDescent="0.3">
      <c r="A373" s="5">
        <v>144</v>
      </c>
      <c r="B373" s="5" t="s">
        <v>19</v>
      </c>
      <c r="C373" s="5">
        <v>4.5031945763818429E-2</v>
      </c>
      <c r="D373" s="5">
        <f t="shared" si="88"/>
        <v>0.62485607430742218</v>
      </c>
      <c r="E373" s="16">
        <f>AVERAGE(C372:C373)/CO2cumul!$M$2</f>
        <v>0.10461967197654799</v>
      </c>
      <c r="F373">
        <f>E373*(A373-A371)*(24*3600)</f>
        <v>153665.37419915368</v>
      </c>
      <c r="G373">
        <f>F373+G371</f>
        <v>11212882.810883243</v>
      </c>
      <c r="H373">
        <f t="shared" ref="H373:H379" si="99">G373*44/10^(6)</f>
        <v>493.36684367886267</v>
      </c>
      <c r="I373">
        <f t="shared" ref="I373:I378" si="100">H373*10000/1000/1000</f>
        <v>4.9336684367886274</v>
      </c>
      <c r="J373" t="s">
        <v>18</v>
      </c>
      <c r="K373">
        <v>0</v>
      </c>
      <c r="L373">
        <v>0</v>
      </c>
      <c r="M373">
        <v>0</v>
      </c>
    </row>
    <row r="374" spans="1:14" x14ac:dyDescent="0.3">
      <c r="A374" s="5">
        <v>145</v>
      </c>
      <c r="B374" s="5" t="s">
        <v>19</v>
      </c>
      <c r="C374" s="5">
        <v>0</v>
      </c>
      <c r="D374" s="5">
        <f t="shared" si="88"/>
        <v>0</v>
      </c>
      <c r="E374" s="16">
        <f>AVERAGE(C373:C374)/CO2cumul!$M$2</f>
        <v>2.0923934395309575E-2</v>
      </c>
      <c r="F374">
        <f t="shared" ref="F374:F378" si="101">E374*(A374-A373)*(24*3600)</f>
        <v>1807.8279317547472</v>
      </c>
      <c r="G374">
        <f t="shared" ref="G374:G379" si="102">F374+G373</f>
        <v>11214690.638814997</v>
      </c>
      <c r="H374">
        <f t="shared" si="99"/>
        <v>493.44638810785983</v>
      </c>
      <c r="I374">
        <f t="shared" si="100"/>
        <v>4.9344638810785986</v>
      </c>
      <c r="J374" t="s">
        <v>18</v>
      </c>
      <c r="K374">
        <v>0</v>
      </c>
      <c r="L374">
        <v>0</v>
      </c>
      <c r="M374">
        <v>0</v>
      </c>
    </row>
    <row r="375" spans="1:14" x14ac:dyDescent="0.3">
      <c r="A375" s="5">
        <v>285</v>
      </c>
      <c r="B375" s="5" t="s">
        <v>19</v>
      </c>
      <c r="C375" s="5">
        <v>-0.15010648587939476</v>
      </c>
      <c r="D375" s="5">
        <f t="shared" si="88"/>
        <v>-2.0828535810247413</v>
      </c>
      <c r="E375" s="16">
        <f>AVERAGE(C374:C375)/CO2cumul!$M$2</f>
        <v>-6.9746447984365245E-2</v>
      </c>
      <c r="F375">
        <f t="shared" si="101"/>
        <v>-843653.03481888189</v>
      </c>
      <c r="G375">
        <f t="shared" si="102"/>
        <v>10371037.603996115</v>
      </c>
      <c r="H375">
        <f t="shared" si="99"/>
        <v>456.32565457582905</v>
      </c>
      <c r="I375">
        <f t="shared" si="100"/>
        <v>4.5632565457582901</v>
      </c>
      <c r="J375" t="s">
        <v>18</v>
      </c>
      <c r="K375">
        <v>0</v>
      </c>
      <c r="L375">
        <v>0</v>
      </c>
      <c r="M375">
        <v>0</v>
      </c>
    </row>
    <row r="376" spans="1:14" x14ac:dyDescent="0.3">
      <c r="A376" s="5">
        <v>316</v>
      </c>
      <c r="B376" s="5" t="s">
        <v>19</v>
      </c>
      <c r="C376" s="5">
        <v>-0.36025556611054749</v>
      </c>
      <c r="D376" s="5">
        <f t="shared" si="88"/>
        <v>-4.9988485944593792</v>
      </c>
      <c r="E376" s="16">
        <f>AVERAGE(C375:C376)/CO2cumul!$M$2</f>
        <v>-0.23713792314684187</v>
      </c>
      <c r="F376">
        <f t="shared" si="101"/>
        <v>-635150.21335650119</v>
      </c>
      <c r="G376">
        <f t="shared" si="102"/>
        <v>9735887.3906396143</v>
      </c>
      <c r="H376">
        <f t="shared" si="99"/>
        <v>428.37904518814304</v>
      </c>
      <c r="I376">
        <f t="shared" si="100"/>
        <v>4.2837904518814307</v>
      </c>
      <c r="J376" t="s">
        <v>18</v>
      </c>
      <c r="K376">
        <v>0</v>
      </c>
      <c r="L376">
        <v>0</v>
      </c>
      <c r="M376">
        <v>0</v>
      </c>
    </row>
    <row r="377" spans="1:14" x14ac:dyDescent="0.3">
      <c r="A377" s="5">
        <v>445</v>
      </c>
      <c r="B377" s="5" t="s">
        <v>19</v>
      </c>
      <c r="C377" s="5">
        <v>-9.0063891527636872E-2</v>
      </c>
      <c r="D377" s="5">
        <f t="shared" si="88"/>
        <v>-1.2497121486148448</v>
      </c>
      <c r="E377" s="16">
        <f>AVERAGE(C376:C377)/CO2cumul!$M$2</f>
        <v>-0.20923934395309579</v>
      </c>
      <c r="F377">
        <f t="shared" si="101"/>
        <v>-2332098.0319636245</v>
      </c>
      <c r="G377">
        <f t="shared" si="102"/>
        <v>7403789.3586759903</v>
      </c>
      <c r="H377">
        <f t="shared" si="99"/>
        <v>325.7667317817436</v>
      </c>
      <c r="I377">
        <f t="shared" si="100"/>
        <v>3.257667317817436</v>
      </c>
      <c r="J377" t="s">
        <v>18</v>
      </c>
      <c r="K377">
        <v>0</v>
      </c>
      <c r="L377">
        <v>0</v>
      </c>
      <c r="M377">
        <v>0</v>
      </c>
    </row>
    <row r="378" spans="1:14" x14ac:dyDescent="0.3">
      <c r="A378" s="5">
        <v>452</v>
      </c>
      <c r="B378" s="5" t="s">
        <v>19</v>
      </c>
      <c r="C378" s="5">
        <v>-1.8012778305527374E-2</v>
      </c>
      <c r="D378" s="5">
        <f t="shared" si="88"/>
        <v>-0.24994242972296896</v>
      </c>
      <c r="E378" s="16">
        <f>AVERAGE(C377:C378)/CO2cumul!$M$2</f>
        <v>-5.021744254874299E-2</v>
      </c>
      <c r="F378">
        <f t="shared" si="101"/>
        <v>-30371.509253479759</v>
      </c>
      <c r="G378">
        <f t="shared" si="102"/>
        <v>7373417.8494225107</v>
      </c>
      <c r="H378">
        <f t="shared" si="99"/>
        <v>324.43038537459046</v>
      </c>
      <c r="I378">
        <f t="shared" si="100"/>
        <v>3.2443038537459046</v>
      </c>
      <c r="J378" t="s">
        <v>18</v>
      </c>
      <c r="K378">
        <v>0</v>
      </c>
      <c r="L378">
        <v>0</v>
      </c>
      <c r="M378">
        <v>0</v>
      </c>
    </row>
    <row r="379" spans="1:14" x14ac:dyDescent="0.3">
      <c r="A379" s="8">
        <v>490</v>
      </c>
      <c r="B379" s="5" t="s">
        <v>19</v>
      </c>
      <c r="C379" s="5">
        <v>0.10807666983316425</v>
      </c>
      <c r="D379" s="5">
        <f t="shared" si="88"/>
        <v>1.4996545783378135</v>
      </c>
      <c r="E379" s="16">
        <f>AVERAGE(C378:C379)/CO2cumul!$M$2</f>
        <v>4.1847868790619157E-2</v>
      </c>
      <c r="F379">
        <f>E379*(A379-A378)*(24*3600)</f>
        <v>137394.92281336081</v>
      </c>
      <c r="G379">
        <f t="shared" si="102"/>
        <v>7510812.7722358713</v>
      </c>
      <c r="H379">
        <f t="shared" si="99"/>
        <v>330.47576197837833</v>
      </c>
      <c r="I379">
        <f>H379*10000/1000/1000</f>
        <v>3.3047576197837834</v>
      </c>
      <c r="J379" t="s">
        <v>18</v>
      </c>
      <c r="K379">
        <v>0</v>
      </c>
      <c r="L379">
        <v>0</v>
      </c>
      <c r="M379">
        <v>0</v>
      </c>
    </row>
    <row r="380" spans="1:14" x14ac:dyDescent="0.3">
      <c r="A380" s="8">
        <v>41</v>
      </c>
      <c r="B380" s="5" t="s">
        <v>22</v>
      </c>
      <c r="C380" s="5">
        <v>3.2423000949949278E-3</v>
      </c>
      <c r="D380" s="5">
        <f t="shared" si="88"/>
        <v>4.498963735013442E-2</v>
      </c>
      <c r="E380" s="16">
        <f>AVERAGE(C379:C380)/CO2cumul!$M$2</f>
        <v>5.1723965825205283E-2</v>
      </c>
      <c r="F380">
        <f>E380*(A380-0)*(24*3600)</f>
        <v>183226.97653920719</v>
      </c>
      <c r="G380">
        <f>F380</f>
        <v>183226.97653920719</v>
      </c>
      <c r="H380">
        <f t="shared" si="96"/>
        <v>8.0619869677251152</v>
      </c>
      <c r="I380">
        <f t="shared" si="97"/>
        <v>8.0619869677251141E-2</v>
      </c>
      <c r="J380" t="s">
        <v>18</v>
      </c>
      <c r="K380">
        <v>0</v>
      </c>
      <c r="L380">
        <v>0</v>
      </c>
      <c r="M380">
        <v>0</v>
      </c>
    </row>
    <row r="381" spans="1:14" x14ac:dyDescent="0.3">
      <c r="A381" s="8">
        <v>49</v>
      </c>
      <c r="B381" s="5" t="s">
        <v>22</v>
      </c>
      <c r="C381" s="5">
        <v>1.3720333235320203</v>
      </c>
      <c r="D381" s="5">
        <f t="shared" si="88"/>
        <v>19.038114871998548</v>
      </c>
      <c r="E381" s="16">
        <f>AVERAGE(C380:C381)/CO2cumul!$M$2</f>
        <v>0.63901695643275458</v>
      </c>
      <c r="F381">
        <f t="shared" ref="F381:F393" si="103">E381*(A381-A380)*(24*3600)</f>
        <v>441688.52028631995</v>
      </c>
      <c r="G381">
        <f t="shared" ref="G381:G393" si="104">F381+G380</f>
        <v>624915.49682552717</v>
      </c>
      <c r="H381">
        <f>G381*44/10^(6)</f>
        <v>27.496281860323194</v>
      </c>
      <c r="I381">
        <f t="shared" si="97"/>
        <v>0.27496281860323196</v>
      </c>
      <c r="J381" t="s">
        <v>18</v>
      </c>
      <c r="K381">
        <v>0</v>
      </c>
      <c r="L381">
        <v>0</v>
      </c>
      <c r="M381">
        <v>0</v>
      </c>
    </row>
    <row r="382" spans="1:14" x14ac:dyDescent="0.3">
      <c r="A382" s="8">
        <v>56</v>
      </c>
      <c r="B382" s="5" t="s">
        <v>22</v>
      </c>
      <c r="C382" s="5">
        <v>2.2966292339547407</v>
      </c>
      <c r="D382" s="5">
        <f t="shared" si="88"/>
        <v>31.867659789678552</v>
      </c>
      <c r="E382" s="16">
        <f>AVERAGE(C381:C382)/CO2cumul!$M$2</f>
        <v>1.7046310873170811</v>
      </c>
      <c r="F382">
        <f t="shared" si="103"/>
        <v>1030960.8816093707</v>
      </c>
      <c r="G382">
        <f t="shared" si="104"/>
        <v>1655876.3784348979</v>
      </c>
      <c r="H382">
        <f t="shared" si="96"/>
        <v>72.858560651135505</v>
      </c>
      <c r="I382">
        <f t="shared" si="97"/>
        <v>0.72858560651135507</v>
      </c>
      <c r="J382" t="s">
        <v>18</v>
      </c>
      <c r="K382">
        <v>0</v>
      </c>
      <c r="L382">
        <v>0</v>
      </c>
      <c r="M382">
        <v>0</v>
      </c>
    </row>
    <row r="383" spans="1:14" x14ac:dyDescent="0.3">
      <c r="A383" s="8">
        <v>61</v>
      </c>
      <c r="B383" s="5" t="s">
        <v>22</v>
      </c>
      <c r="C383" s="5">
        <v>2.2966292339547407</v>
      </c>
      <c r="D383" s="5">
        <f t="shared" si="88"/>
        <v>31.867659789678552</v>
      </c>
      <c r="E383" s="16">
        <f>AVERAGE(C382:C383)/CO2cumul!$M$2</f>
        <v>2.1342413083215774</v>
      </c>
      <c r="F383">
        <f t="shared" si="103"/>
        <v>921992.2451949215</v>
      </c>
      <c r="G383">
        <f t="shared" si="104"/>
        <v>2577868.6236298196</v>
      </c>
      <c r="H383">
        <f t="shared" si="96"/>
        <v>113.42621943971206</v>
      </c>
      <c r="I383">
        <f t="shared" si="97"/>
        <v>1.1342621943971205</v>
      </c>
      <c r="J383" t="s">
        <v>18</v>
      </c>
      <c r="K383">
        <v>0</v>
      </c>
      <c r="L383">
        <v>0</v>
      </c>
      <c r="M383">
        <v>0</v>
      </c>
    </row>
    <row r="384" spans="1:14" x14ac:dyDescent="0.3">
      <c r="A384" s="8">
        <v>69</v>
      </c>
      <c r="B384" s="5" t="s">
        <v>22</v>
      </c>
      <c r="C384" s="5">
        <v>0.49535140340200284</v>
      </c>
      <c r="D384" s="5">
        <f t="shared" si="88"/>
        <v>6.8734168173816474</v>
      </c>
      <c r="E384" s="16">
        <f>AVERAGE(C383:C384)/CO2cumul!$M$2</f>
        <v>1.297283932509194</v>
      </c>
      <c r="F384">
        <f t="shared" si="103"/>
        <v>896682.65415035491</v>
      </c>
      <c r="G384">
        <f t="shared" si="104"/>
        <v>3474551.2777801743</v>
      </c>
      <c r="H384">
        <f t="shared" si="96"/>
        <v>152.88025622232769</v>
      </c>
      <c r="I384">
        <f t="shared" si="97"/>
        <v>1.5288025622232768</v>
      </c>
      <c r="J384" t="s">
        <v>18</v>
      </c>
      <c r="K384">
        <v>0</v>
      </c>
      <c r="L384">
        <v>0</v>
      </c>
      <c r="M384">
        <v>0</v>
      </c>
    </row>
    <row r="385" spans="1:13" x14ac:dyDescent="0.3">
      <c r="A385" s="8">
        <v>75</v>
      </c>
      <c r="B385" s="5" t="s">
        <v>22</v>
      </c>
      <c r="C385" s="5">
        <v>0.40528751187436601</v>
      </c>
      <c r="D385" s="5">
        <f t="shared" si="88"/>
        <v>5.623704668766802</v>
      </c>
      <c r="E385" s="16">
        <f>AVERAGE(C384:C385)/CO2cumul!$M$2</f>
        <v>0.41847868790619164</v>
      </c>
      <c r="F385">
        <f t="shared" si="103"/>
        <v>216939.35181056973</v>
      </c>
      <c r="G385">
        <f t="shared" si="104"/>
        <v>3691490.6295907442</v>
      </c>
      <c r="H385">
        <f t="shared" si="96"/>
        <v>162.42558770199275</v>
      </c>
      <c r="I385">
        <f t="shared" si="97"/>
        <v>1.6242558770199276</v>
      </c>
      <c r="J385" t="s">
        <v>18</v>
      </c>
      <c r="K385">
        <v>0</v>
      </c>
      <c r="L385">
        <v>0</v>
      </c>
      <c r="M385">
        <v>0</v>
      </c>
    </row>
    <row r="386" spans="1:13" x14ac:dyDescent="0.3">
      <c r="A386" s="8">
        <v>82</v>
      </c>
      <c r="B386" s="5" t="s">
        <v>22</v>
      </c>
      <c r="C386" s="5">
        <v>0.45031945763818437</v>
      </c>
      <c r="D386" s="5">
        <f t="shared" si="88"/>
        <v>6.2485607430742247</v>
      </c>
      <c r="E386" s="16">
        <f>AVERAGE(C385:C386)/CO2cumul!$M$2</f>
        <v>0.39755475351088199</v>
      </c>
      <c r="F386">
        <f t="shared" si="103"/>
        <v>240441.11492338142</v>
      </c>
      <c r="G386">
        <f t="shared" si="104"/>
        <v>3931931.7445141254</v>
      </c>
      <c r="H386">
        <f t="shared" si="96"/>
        <v>173.0049967586215</v>
      </c>
      <c r="I386">
        <f t="shared" si="97"/>
        <v>1.7300499675862151</v>
      </c>
      <c r="J386" t="s">
        <v>18</v>
      </c>
      <c r="K386">
        <v>0</v>
      </c>
      <c r="L386">
        <v>0</v>
      </c>
      <c r="M386">
        <v>0</v>
      </c>
    </row>
    <row r="387" spans="1:13" x14ac:dyDescent="0.3">
      <c r="A387" s="8">
        <v>92</v>
      </c>
      <c r="B387" s="5" t="s">
        <v>22</v>
      </c>
      <c r="C387" s="5">
        <v>1.2158625356230981</v>
      </c>
      <c r="D387" s="5">
        <f t="shared" si="88"/>
        <v>16.871114006300409</v>
      </c>
      <c r="E387" s="16">
        <f>AVERAGE(C386:C387)/CO2cumul!$M$2</f>
        <v>0.7741855726264546</v>
      </c>
      <c r="F387">
        <f t="shared" si="103"/>
        <v>668896.33474925684</v>
      </c>
      <c r="G387">
        <f t="shared" si="104"/>
        <v>4600828.0792633826</v>
      </c>
      <c r="H387">
        <f t="shared" si="96"/>
        <v>202.43643548758882</v>
      </c>
      <c r="I387">
        <f t="shared" si="97"/>
        <v>2.0243643548758881</v>
      </c>
      <c r="J387" t="s">
        <v>18</v>
      </c>
      <c r="K387">
        <v>0</v>
      </c>
      <c r="L387">
        <v>0</v>
      </c>
      <c r="M387">
        <v>0</v>
      </c>
    </row>
    <row r="388" spans="1:13" x14ac:dyDescent="0.3">
      <c r="A388" s="8">
        <v>95</v>
      </c>
      <c r="B388" s="5" t="s">
        <v>22</v>
      </c>
      <c r="C388" s="5">
        <v>0.72051113222109509</v>
      </c>
      <c r="D388" s="5">
        <f t="shared" ref="D388:D451" si="105">C388*10^(-6)*(3600*24*365)*44*10000/10^(6)</f>
        <v>9.9976971889187585</v>
      </c>
      <c r="E388" s="16">
        <f>AVERAGE(C387:C388)/CO2cumul!$M$2</f>
        <v>0.89972917899831206</v>
      </c>
      <c r="F388">
        <f t="shared" si="103"/>
        <v>233209.80319636248</v>
      </c>
      <c r="G388">
        <f t="shared" si="104"/>
        <v>4834037.8824597448</v>
      </c>
      <c r="H388">
        <f t="shared" si="96"/>
        <v>212.69766682822876</v>
      </c>
      <c r="I388">
        <f t="shared" si="97"/>
        <v>2.1269766682822877</v>
      </c>
      <c r="J388" t="s">
        <v>18</v>
      </c>
      <c r="K388">
        <v>0</v>
      </c>
      <c r="L388">
        <v>0</v>
      </c>
      <c r="M388">
        <v>0</v>
      </c>
    </row>
    <row r="389" spans="1:13" x14ac:dyDescent="0.3">
      <c r="A389" s="8">
        <v>103</v>
      </c>
      <c r="B389" s="5" t="s">
        <v>22</v>
      </c>
      <c r="C389" s="5">
        <v>9.0063891527636886E-2</v>
      </c>
      <c r="D389" s="5">
        <f t="shared" si="105"/>
        <v>1.2497121486148448</v>
      </c>
      <c r="E389" s="16">
        <f>AVERAGE(C388:C389)/CO2cumul!$M$2</f>
        <v>0.37663081911557245</v>
      </c>
      <c r="F389">
        <f t="shared" si="103"/>
        <v>260327.22217268369</v>
      </c>
      <c r="G389">
        <f t="shared" si="104"/>
        <v>5094365.1046324288</v>
      </c>
      <c r="H389">
        <f t="shared" si="96"/>
        <v>224.15206460382689</v>
      </c>
      <c r="I389">
        <f t="shared" si="97"/>
        <v>2.2415206460382686</v>
      </c>
      <c r="J389" t="s">
        <v>18</v>
      </c>
      <c r="K389">
        <v>0</v>
      </c>
      <c r="L389">
        <v>0</v>
      </c>
      <c r="M389">
        <v>0</v>
      </c>
    </row>
    <row r="390" spans="1:13" x14ac:dyDescent="0.3">
      <c r="A390" s="8">
        <v>113</v>
      </c>
      <c r="B390" s="5" t="s">
        <v>22</v>
      </c>
      <c r="C390" s="5">
        <v>1.0357347525678242</v>
      </c>
      <c r="D390" s="5">
        <f t="shared" si="105"/>
        <v>14.371689709070717</v>
      </c>
      <c r="E390" s="16">
        <f>AVERAGE(C389:C390)/CO2cumul!$M$2</f>
        <v>0.52309835988273956</v>
      </c>
      <c r="F390">
        <f t="shared" si="103"/>
        <v>451956.98293868703</v>
      </c>
      <c r="G390">
        <f t="shared" si="104"/>
        <v>5546322.0875711162</v>
      </c>
      <c r="H390">
        <f t="shared" si="96"/>
        <v>244.03817185312911</v>
      </c>
      <c r="I390">
        <f t="shared" si="97"/>
        <v>2.4403817185312908</v>
      </c>
      <c r="J390" t="s">
        <v>18</v>
      </c>
      <c r="K390">
        <v>0</v>
      </c>
      <c r="L390">
        <v>0</v>
      </c>
      <c r="M390">
        <v>0</v>
      </c>
    </row>
    <row r="391" spans="1:13" x14ac:dyDescent="0.3">
      <c r="A391" s="8">
        <v>119</v>
      </c>
      <c r="B391" s="5" t="s">
        <v>22</v>
      </c>
      <c r="C391" s="5">
        <v>0.45031945763818437</v>
      </c>
      <c r="D391" s="5">
        <f t="shared" si="105"/>
        <v>6.2485607430742247</v>
      </c>
      <c r="E391" s="16">
        <f>AVERAGE(C390:C391)/CO2cumul!$M$2</f>
        <v>0.69048983504521622</v>
      </c>
      <c r="F391">
        <f t="shared" si="103"/>
        <v>357949.93048744003</v>
      </c>
      <c r="G391">
        <f t="shared" si="104"/>
        <v>5904272.0180585561</v>
      </c>
      <c r="H391">
        <f t="shared" si="96"/>
        <v>259.78796879457644</v>
      </c>
      <c r="I391">
        <f t="shared" si="97"/>
        <v>2.5978796879457646</v>
      </c>
      <c r="J391" t="s">
        <v>18</v>
      </c>
      <c r="K391">
        <v>0</v>
      </c>
      <c r="L391">
        <v>0</v>
      </c>
      <c r="M391">
        <v>0</v>
      </c>
    </row>
    <row r="392" spans="1:13" x14ac:dyDescent="0.3">
      <c r="A392" s="8">
        <v>127</v>
      </c>
      <c r="B392" s="5" t="s">
        <v>22</v>
      </c>
      <c r="C392" s="5">
        <v>0.36025556611054754</v>
      </c>
      <c r="D392" s="5">
        <f t="shared" si="105"/>
        <v>4.9988485944593792</v>
      </c>
      <c r="E392" s="16">
        <f>AVERAGE(C391:C392)/CO2cumul!$M$2</f>
        <v>0.37663081911557245</v>
      </c>
      <c r="F392">
        <f t="shared" si="103"/>
        <v>260327.22217268369</v>
      </c>
      <c r="G392">
        <f t="shared" si="104"/>
        <v>6164599.2402312402</v>
      </c>
      <c r="H392">
        <f t="shared" si="96"/>
        <v>271.24236657017457</v>
      </c>
      <c r="I392">
        <f t="shared" si="97"/>
        <v>2.7124236657017455</v>
      </c>
      <c r="J392" t="s">
        <v>18</v>
      </c>
      <c r="K392">
        <v>0</v>
      </c>
      <c r="L392">
        <v>0</v>
      </c>
      <c r="M392">
        <v>0</v>
      </c>
    </row>
    <row r="393" spans="1:13" x14ac:dyDescent="0.3">
      <c r="A393" s="8">
        <v>131</v>
      </c>
      <c r="B393" s="5" t="s">
        <v>22</v>
      </c>
      <c r="C393" s="5">
        <v>0.90063891527636875</v>
      </c>
      <c r="D393" s="5">
        <f t="shared" si="105"/>
        <v>12.497121486148449</v>
      </c>
      <c r="E393" s="16">
        <f>AVERAGE(C392:C393)/CO2cumul!$M$2</f>
        <v>0.58587016306866824</v>
      </c>
      <c r="F393">
        <f t="shared" si="103"/>
        <v>202476.72835653173</v>
      </c>
      <c r="G393">
        <f t="shared" si="104"/>
        <v>6367075.968587772</v>
      </c>
      <c r="H393">
        <f>G393*44/10^(6)</f>
        <v>280.15134261786199</v>
      </c>
      <c r="I393">
        <f>H393*10000/1000/1000</f>
        <v>2.8015134261786199</v>
      </c>
      <c r="J393" t="s">
        <v>18</v>
      </c>
      <c r="K393">
        <v>0</v>
      </c>
      <c r="L393">
        <v>0</v>
      </c>
      <c r="M393">
        <v>0</v>
      </c>
    </row>
    <row r="394" spans="1:13" x14ac:dyDescent="0.3">
      <c r="A394">
        <v>144</v>
      </c>
      <c r="B394" t="s">
        <v>22</v>
      </c>
      <c r="C394" s="5">
        <v>-0.22515972881909216</v>
      </c>
      <c r="D394" s="5">
        <f t="shared" si="105"/>
        <v>-3.1242803715371119</v>
      </c>
      <c r="E394" s="16">
        <f>AVERAGE(C393:C394)/CO2cumul!$M$2</f>
        <v>0.31385901592964366</v>
      </c>
      <c r="F394">
        <f>E394*(A394-A392)*(24*3600)</f>
        <v>460996.12259746058</v>
      </c>
      <c r="G394">
        <f>F394+G392</f>
        <v>6625595.3628287008</v>
      </c>
      <c r="H394">
        <f t="shared" ref="H394:H399" si="106">G394*44/10^(6)</f>
        <v>291.52619596446283</v>
      </c>
      <c r="I394">
        <f t="shared" ref="I394:I399" si="107">H394*10000/1000/1000</f>
        <v>2.9152619596446283</v>
      </c>
      <c r="J394" t="s">
        <v>18</v>
      </c>
      <c r="K394">
        <v>0</v>
      </c>
      <c r="L394">
        <v>0</v>
      </c>
      <c r="M394">
        <v>0</v>
      </c>
    </row>
    <row r="395" spans="1:13" x14ac:dyDescent="0.3">
      <c r="A395">
        <v>145</v>
      </c>
      <c r="B395" t="s">
        <v>22</v>
      </c>
      <c r="C395" s="5">
        <v>0</v>
      </c>
      <c r="D395" s="5">
        <f t="shared" si="105"/>
        <v>0</v>
      </c>
      <c r="E395" s="16">
        <f>AVERAGE(C394:C395)/CO2cumul!$M$2</f>
        <v>-0.10461967197654788</v>
      </c>
      <c r="F395">
        <f t="shared" ref="F395:F398" si="108">E395*(A395-A394)*(24*3600)</f>
        <v>-9039.1396587737363</v>
      </c>
      <c r="G395">
        <f>F395+G394</f>
        <v>6616556.2231699275</v>
      </c>
      <c r="H395">
        <f t="shared" si="106"/>
        <v>291.12847381947677</v>
      </c>
      <c r="I395">
        <f t="shared" si="107"/>
        <v>2.9112847381947677</v>
      </c>
      <c r="J395" t="s">
        <v>18</v>
      </c>
      <c r="K395">
        <v>0</v>
      </c>
      <c r="L395">
        <v>0</v>
      </c>
      <c r="M395">
        <v>0</v>
      </c>
    </row>
    <row r="396" spans="1:13" x14ac:dyDescent="0.3">
      <c r="A396">
        <v>285</v>
      </c>
      <c r="B396" t="s">
        <v>22</v>
      </c>
      <c r="C396" s="5">
        <v>6.0042594351757919E-2</v>
      </c>
      <c r="D396" s="5">
        <f t="shared" si="105"/>
        <v>0.83314143240989669</v>
      </c>
      <c r="E396" s="16">
        <f>AVERAGE(C395:C396)/CO2cumul!$M$2</f>
        <v>2.7898579193746106E-2</v>
      </c>
      <c r="F396">
        <f t="shared" si="108"/>
        <v>337461.21392755286</v>
      </c>
      <c r="G396">
        <f>F396+G395</f>
        <v>6954017.4370974805</v>
      </c>
      <c r="H396">
        <f t="shared" si="106"/>
        <v>305.97676723228915</v>
      </c>
      <c r="I396">
        <f t="shared" si="107"/>
        <v>3.0597676723228915</v>
      </c>
      <c r="J396" t="s">
        <v>18</v>
      </c>
      <c r="K396">
        <v>0</v>
      </c>
      <c r="L396">
        <v>0</v>
      </c>
      <c r="M396">
        <v>0</v>
      </c>
    </row>
    <row r="397" spans="1:13" x14ac:dyDescent="0.3">
      <c r="A397">
        <v>316</v>
      </c>
      <c r="B397" t="s">
        <v>22</v>
      </c>
      <c r="C397" s="5">
        <v>0</v>
      </c>
      <c r="D397" s="5">
        <f t="shared" si="105"/>
        <v>0</v>
      </c>
      <c r="E397" s="16">
        <f>AVERAGE(C396:C397)/CO2cumul!$M$2</f>
        <v>2.7898579193746106E-2</v>
      </c>
      <c r="F397">
        <f t="shared" si="108"/>
        <v>74723.554512529576</v>
      </c>
      <c r="G397">
        <f>F397+G396</f>
        <v>7028740.9916100102</v>
      </c>
      <c r="H397">
        <f t="shared" si="106"/>
        <v>309.26460363084044</v>
      </c>
      <c r="I397">
        <f t="shared" si="107"/>
        <v>3.092646036308405</v>
      </c>
      <c r="J397" t="s">
        <v>18</v>
      </c>
      <c r="K397">
        <v>0</v>
      </c>
      <c r="L397">
        <v>0</v>
      </c>
      <c r="M397">
        <v>0</v>
      </c>
    </row>
    <row r="398" spans="1:13" x14ac:dyDescent="0.3">
      <c r="A398">
        <v>445</v>
      </c>
      <c r="B398" t="s">
        <v>22</v>
      </c>
      <c r="C398" s="5">
        <v>0</v>
      </c>
      <c r="D398" s="5">
        <f t="shared" si="105"/>
        <v>0</v>
      </c>
      <c r="E398" s="16">
        <f>AVERAGE(C397:C398)/CO2cumul!$M$2</f>
        <v>0</v>
      </c>
      <c r="F398">
        <f t="shared" si="108"/>
        <v>0</v>
      </c>
      <c r="G398">
        <f>F398+G397</f>
        <v>7028740.9916100102</v>
      </c>
      <c r="H398">
        <f t="shared" si="106"/>
        <v>309.26460363084044</v>
      </c>
      <c r="I398">
        <f t="shared" si="107"/>
        <v>3.092646036308405</v>
      </c>
      <c r="J398" t="s">
        <v>18</v>
      </c>
      <c r="K398">
        <v>0</v>
      </c>
      <c r="L398">
        <v>0</v>
      </c>
      <c r="M398">
        <v>0</v>
      </c>
    </row>
    <row r="399" spans="1:13" x14ac:dyDescent="0.3">
      <c r="A399">
        <v>452</v>
      </c>
      <c r="B399" t="s">
        <v>22</v>
      </c>
      <c r="C399" s="5">
        <v>0</v>
      </c>
      <c r="D399" s="5">
        <f t="shared" si="105"/>
        <v>0</v>
      </c>
      <c r="E399" s="16">
        <f>AVERAGE(C398:C399)/CO2cumul!$M$2</f>
        <v>0</v>
      </c>
      <c r="F399">
        <f>E399*(A399-A398)*(24*3600)</f>
        <v>0</v>
      </c>
      <c r="G399">
        <f>F399+G398</f>
        <v>7028740.9916100102</v>
      </c>
      <c r="H399">
        <f t="shared" si="106"/>
        <v>309.26460363084044</v>
      </c>
      <c r="I399">
        <f t="shared" si="107"/>
        <v>3.092646036308405</v>
      </c>
      <c r="J399" t="s">
        <v>18</v>
      </c>
      <c r="K399">
        <v>0</v>
      </c>
      <c r="L399">
        <v>0</v>
      </c>
      <c r="M399">
        <v>0</v>
      </c>
    </row>
    <row r="400" spans="1:13" x14ac:dyDescent="0.3">
      <c r="A400" s="17">
        <v>490</v>
      </c>
      <c r="B400" t="s">
        <v>22</v>
      </c>
      <c r="C400">
        <v>9.0063891527636872E-2</v>
      </c>
      <c r="D400" s="5">
        <f t="shared" si="105"/>
        <v>1.2497121486148448</v>
      </c>
      <c r="E400" s="16">
        <f>AVERAGE(C399:C400)/CO2cumul!$M$2</f>
        <v>4.1847868790619157E-2</v>
      </c>
    </row>
    <row r="401" spans="1:14" x14ac:dyDescent="0.3">
      <c r="A401" s="8">
        <v>6</v>
      </c>
      <c r="B401" s="5" t="s">
        <v>39</v>
      </c>
      <c r="C401" s="5">
        <v>0.16535730484474132</v>
      </c>
      <c r="D401" s="5">
        <f t="shared" si="105"/>
        <v>2.2944715048568556</v>
      </c>
      <c r="E401" s="16">
        <f>AVERAGE(C400:C401)/CO2cumul!$M$2</f>
        <v>0.11868055589019594</v>
      </c>
      <c r="F401">
        <f>E401*(A401)*(24*3600)</f>
        <v>61524.000173477572</v>
      </c>
      <c r="G401">
        <f>F401</f>
        <v>61524.000173477572</v>
      </c>
      <c r="H401">
        <f t="shared" si="96"/>
        <v>2.707056007633013</v>
      </c>
      <c r="I401">
        <f t="shared" si="97"/>
        <v>2.7070560076330127E-2</v>
      </c>
      <c r="J401" t="s">
        <v>18</v>
      </c>
      <c r="K401">
        <v>0</v>
      </c>
      <c r="L401">
        <v>0</v>
      </c>
      <c r="M401">
        <v>0</v>
      </c>
    </row>
    <row r="402" spans="1:14" x14ac:dyDescent="0.3">
      <c r="A402" s="8">
        <v>41</v>
      </c>
      <c r="B402" s="5" t="s">
        <v>39</v>
      </c>
      <c r="C402" s="5">
        <v>1.5762982295167007</v>
      </c>
      <c r="D402" s="5">
        <f t="shared" si="105"/>
        <v>21.872462025057018</v>
      </c>
      <c r="E402" s="16">
        <f>AVERAGE(C401:C402)/CO2cumul!$M$2</f>
        <v>0.80925408667299326</v>
      </c>
      <c r="F402">
        <f t="shared" ref="F402:F420" si="109">E402*(A402-A401)*(24*3600)</f>
        <v>2447184.3580991318</v>
      </c>
      <c r="G402">
        <f t="shared" ref="G402:G415" si="110">F402+G401</f>
        <v>2508708.3582726093</v>
      </c>
      <c r="H402">
        <f t="shared" si="96"/>
        <v>110.38316776399482</v>
      </c>
      <c r="I402">
        <f t="shared" si="97"/>
        <v>1.1038316776399482</v>
      </c>
      <c r="J402" t="s">
        <v>18</v>
      </c>
      <c r="K402">
        <v>0</v>
      </c>
      <c r="L402">
        <v>0</v>
      </c>
      <c r="M402">
        <v>0</v>
      </c>
    </row>
    <row r="403" spans="1:14" x14ac:dyDescent="0.3">
      <c r="A403" s="8">
        <v>49</v>
      </c>
      <c r="B403" s="5" t="s">
        <v>39</v>
      </c>
      <c r="C403" s="5">
        <v>0.73654250491301454</v>
      </c>
      <c r="D403" s="5">
        <f t="shared" si="105"/>
        <v>10.220145951372203</v>
      </c>
      <c r="E403" s="16">
        <f>AVERAGE(C402:C403)/CO2cumul!$M$2</f>
        <v>1.0746532705431002</v>
      </c>
      <c r="F403">
        <f t="shared" si="109"/>
        <v>742800.34059939091</v>
      </c>
      <c r="G403">
        <f t="shared" si="110"/>
        <v>3251508.698872</v>
      </c>
      <c r="H403">
        <f t="shared" si="96"/>
        <v>143.06638275036801</v>
      </c>
      <c r="I403">
        <f t="shared" si="97"/>
        <v>1.43066382750368</v>
      </c>
      <c r="J403" t="s">
        <v>18</v>
      </c>
      <c r="K403">
        <v>0</v>
      </c>
      <c r="L403">
        <v>0</v>
      </c>
      <c r="M403">
        <v>0</v>
      </c>
    </row>
    <row r="404" spans="1:14" x14ac:dyDescent="0.3">
      <c r="A404" s="8">
        <v>56</v>
      </c>
      <c r="B404" s="5" t="s">
        <v>39</v>
      </c>
      <c r="C404" s="5">
        <v>1.1257986440954613</v>
      </c>
      <c r="D404" s="5">
        <f t="shared" si="105"/>
        <v>15.621401857685564</v>
      </c>
      <c r="E404" s="16">
        <f>AVERAGE(C403:C404)/CO2cumul!$M$2</f>
        <v>0.86533023085242322</v>
      </c>
      <c r="F404">
        <f t="shared" si="109"/>
        <v>523351.72361954552</v>
      </c>
      <c r="G404">
        <f t="shared" si="110"/>
        <v>3774860.4224915453</v>
      </c>
      <c r="H404">
        <f t="shared" si="96"/>
        <v>166.09385858962798</v>
      </c>
      <c r="I404">
        <f t="shared" si="97"/>
        <v>1.6609385858962797</v>
      </c>
      <c r="J404" t="s">
        <v>18</v>
      </c>
      <c r="K404">
        <v>0</v>
      </c>
      <c r="L404">
        <v>0</v>
      </c>
      <c r="M404">
        <v>0</v>
      </c>
    </row>
    <row r="405" spans="1:14" x14ac:dyDescent="0.3">
      <c r="A405" s="8">
        <v>61</v>
      </c>
      <c r="B405" s="5" t="s">
        <v>39</v>
      </c>
      <c r="C405" s="5">
        <v>1.1257986440954613</v>
      </c>
      <c r="D405" s="5">
        <f t="shared" si="105"/>
        <v>15.621401857685564</v>
      </c>
      <c r="E405" s="16">
        <f>AVERAGE(C404:C405)/CO2cumul!$M$2</f>
        <v>1.0461967197654793</v>
      </c>
      <c r="F405">
        <f t="shared" si="109"/>
        <v>451956.98293868708</v>
      </c>
      <c r="G405">
        <f t="shared" si="110"/>
        <v>4226817.4054302322</v>
      </c>
      <c r="H405">
        <f t="shared" si="96"/>
        <v>185.97996583893021</v>
      </c>
      <c r="I405">
        <f t="shared" si="97"/>
        <v>1.8597996583893024</v>
      </c>
      <c r="J405" t="s">
        <v>18</v>
      </c>
      <c r="K405">
        <v>0</v>
      </c>
      <c r="L405">
        <v>0</v>
      </c>
      <c r="M405">
        <v>0</v>
      </c>
    </row>
    <row r="406" spans="1:14" x14ac:dyDescent="0.3">
      <c r="A406" s="8">
        <v>69</v>
      </c>
      <c r="B406" s="5" t="s">
        <v>39</v>
      </c>
      <c r="C406" s="5">
        <v>0.90063891527636875</v>
      </c>
      <c r="D406" s="5">
        <f t="shared" si="105"/>
        <v>12.497121486148449</v>
      </c>
      <c r="E406" s="16">
        <f>AVERAGE(C405:C406)/CO2cumul!$M$2</f>
        <v>0.94157704778893136</v>
      </c>
      <c r="F406">
        <f t="shared" si="109"/>
        <v>650818.05543170939</v>
      </c>
      <c r="G406">
        <f t="shared" si="110"/>
        <v>4877635.4608619418</v>
      </c>
      <c r="H406">
        <f t="shared" si="96"/>
        <v>214.61596027792544</v>
      </c>
      <c r="I406">
        <f t="shared" si="97"/>
        <v>2.1461596027792544</v>
      </c>
      <c r="J406" t="s">
        <v>18</v>
      </c>
      <c r="K406">
        <v>0</v>
      </c>
      <c r="L406">
        <v>0</v>
      </c>
      <c r="M406">
        <v>0</v>
      </c>
    </row>
    <row r="407" spans="1:14" x14ac:dyDescent="0.3">
      <c r="A407" s="8">
        <v>75</v>
      </c>
      <c r="B407" s="5" t="s">
        <v>39</v>
      </c>
      <c r="C407" s="5">
        <v>0.54038334916582142</v>
      </c>
      <c r="D407" s="5">
        <f t="shared" si="105"/>
        <v>7.4982728916890711</v>
      </c>
      <c r="E407" s="16">
        <f>AVERAGE(C406:C407)/CO2cumul!$M$2</f>
        <v>0.66956590064990662</v>
      </c>
      <c r="F407">
        <f t="shared" si="109"/>
        <v>347102.9628969116</v>
      </c>
      <c r="G407">
        <f t="shared" si="110"/>
        <v>5224738.4237588532</v>
      </c>
      <c r="H407">
        <f t="shared" si="96"/>
        <v>229.88849064538957</v>
      </c>
      <c r="I407">
        <f t="shared" si="97"/>
        <v>2.2988849064538956</v>
      </c>
      <c r="J407" t="s">
        <v>18</v>
      </c>
      <c r="K407">
        <v>0</v>
      </c>
      <c r="L407">
        <v>0</v>
      </c>
      <c r="M407">
        <v>0</v>
      </c>
    </row>
    <row r="408" spans="1:14" x14ac:dyDescent="0.3">
      <c r="A408" s="8">
        <v>82</v>
      </c>
      <c r="B408" s="5" t="s">
        <v>39</v>
      </c>
      <c r="C408" s="5">
        <v>0.27019167458291071</v>
      </c>
      <c r="D408" s="5">
        <f t="shared" si="105"/>
        <v>3.7491364458445355</v>
      </c>
      <c r="E408" s="16">
        <f>AVERAGE(C407:C408)/CO2cumul!$M$2</f>
        <v>0.37663081911557256</v>
      </c>
      <c r="F408">
        <f t="shared" si="109"/>
        <v>227786.31940109827</v>
      </c>
      <c r="G408">
        <f t="shared" si="110"/>
        <v>5452524.7431599516</v>
      </c>
      <c r="H408">
        <f t="shared" si="96"/>
        <v>239.91108869903789</v>
      </c>
      <c r="I408">
        <f t="shared" si="97"/>
        <v>2.3991108869903792</v>
      </c>
      <c r="J408" t="s">
        <v>18</v>
      </c>
      <c r="K408">
        <v>0</v>
      </c>
      <c r="L408">
        <v>0</v>
      </c>
      <c r="M408">
        <v>0</v>
      </c>
    </row>
    <row r="409" spans="1:14" x14ac:dyDescent="0.3">
      <c r="A409" s="8">
        <v>92</v>
      </c>
      <c r="B409" s="5" t="s">
        <v>39</v>
      </c>
      <c r="C409" s="5">
        <v>0.99070280680400569</v>
      </c>
      <c r="D409" s="5">
        <f t="shared" si="105"/>
        <v>13.746833634763295</v>
      </c>
      <c r="E409" s="16">
        <f>AVERAGE(C408:C409)/CO2cumul!$M$2</f>
        <v>0.58587016306866835</v>
      </c>
      <c r="F409">
        <f t="shared" si="109"/>
        <v>506191.82089132944</v>
      </c>
      <c r="G409">
        <f t="shared" si="110"/>
        <v>5958716.5640512807</v>
      </c>
      <c r="H409">
        <f t="shared" si="96"/>
        <v>262.18352881825632</v>
      </c>
      <c r="I409">
        <f t="shared" si="97"/>
        <v>2.6218352881825631</v>
      </c>
      <c r="J409" t="s">
        <v>18</v>
      </c>
      <c r="K409">
        <v>0</v>
      </c>
      <c r="L409">
        <v>0</v>
      </c>
      <c r="M409">
        <v>0</v>
      </c>
    </row>
    <row r="410" spans="1:14" x14ac:dyDescent="0.3">
      <c r="A410" s="8">
        <v>95</v>
      </c>
      <c r="B410" s="5" t="s">
        <v>39</v>
      </c>
      <c r="C410" s="5">
        <v>0.67547918645727667</v>
      </c>
      <c r="D410" s="5">
        <f t="shared" si="105"/>
        <v>9.3728411146113366</v>
      </c>
      <c r="E410" s="16">
        <f>AVERAGE(C409:C410)/CO2cumul!$M$2</f>
        <v>0.7741855726264546</v>
      </c>
      <c r="F410">
        <f t="shared" si="109"/>
        <v>200668.90042477701</v>
      </c>
      <c r="G410">
        <f t="shared" si="110"/>
        <v>6159385.4644760573</v>
      </c>
      <c r="H410">
        <f t="shared" si="96"/>
        <v>271.01296043694651</v>
      </c>
      <c r="I410">
        <f t="shared" si="97"/>
        <v>2.7101296043694649</v>
      </c>
      <c r="J410" t="s">
        <v>18</v>
      </c>
      <c r="K410">
        <v>0</v>
      </c>
      <c r="L410">
        <v>0</v>
      </c>
      <c r="M410">
        <v>0</v>
      </c>
    </row>
    <row r="411" spans="1:14" x14ac:dyDescent="0.3">
      <c r="A411" s="8">
        <v>103</v>
      </c>
      <c r="B411" s="5" t="s">
        <v>39</v>
      </c>
      <c r="C411" s="5">
        <v>9.0063891527636886E-2</v>
      </c>
      <c r="D411" s="5">
        <f t="shared" si="105"/>
        <v>1.2497121486148448</v>
      </c>
      <c r="E411" s="16">
        <f>AVERAGE(C410:C411)/CO2cumul!$M$2</f>
        <v>0.35570688472026285</v>
      </c>
      <c r="F411">
        <f t="shared" si="109"/>
        <v>245864.59871864569</v>
      </c>
      <c r="G411">
        <f t="shared" si="110"/>
        <v>6405250.0631947033</v>
      </c>
      <c r="H411">
        <f t="shared" si="96"/>
        <v>281.83100278056691</v>
      </c>
      <c r="I411">
        <f t="shared" si="97"/>
        <v>2.8183100278056692</v>
      </c>
      <c r="J411" t="s">
        <v>18</v>
      </c>
      <c r="K411">
        <v>0</v>
      </c>
      <c r="L411">
        <v>0</v>
      </c>
      <c r="M411">
        <v>0</v>
      </c>
    </row>
    <row r="412" spans="1:14" x14ac:dyDescent="0.3">
      <c r="A412" s="8">
        <v>113</v>
      </c>
      <c r="B412" s="5" t="s">
        <v>39</v>
      </c>
      <c r="C412" s="5">
        <v>1.3509583729145533</v>
      </c>
      <c r="D412" s="5">
        <f t="shared" si="105"/>
        <v>18.745682229222673</v>
      </c>
      <c r="E412" s="16">
        <f>AVERAGE(C411:C412)/CO2cumul!$M$2</f>
        <v>0.66956590064990662</v>
      </c>
      <c r="F412">
        <f t="shared" si="109"/>
        <v>578504.93816151936</v>
      </c>
      <c r="G412">
        <f t="shared" si="110"/>
        <v>6983755.0013562227</v>
      </c>
      <c r="H412">
        <f t="shared" si="96"/>
        <v>307.2852200596738</v>
      </c>
      <c r="I412">
        <f t="shared" si="97"/>
        <v>3.072852200596738</v>
      </c>
      <c r="J412" t="s">
        <v>18</v>
      </c>
      <c r="K412">
        <v>0</v>
      </c>
      <c r="L412">
        <v>0</v>
      </c>
      <c r="M412">
        <v>0</v>
      </c>
    </row>
    <row r="413" spans="1:14" x14ac:dyDescent="0.3">
      <c r="A413" s="8">
        <v>119</v>
      </c>
      <c r="B413" s="5" t="s">
        <v>39</v>
      </c>
      <c r="C413" s="5">
        <v>0.49535140340200284</v>
      </c>
      <c r="D413" s="5">
        <f t="shared" si="105"/>
        <v>6.8734168173816474</v>
      </c>
      <c r="E413" s="16">
        <f>AVERAGE(C412:C413)/CO2cumul!$M$2</f>
        <v>0.85788131020769287</v>
      </c>
      <c r="F413">
        <f t="shared" si="109"/>
        <v>444725.671211668</v>
      </c>
      <c r="G413">
        <f t="shared" si="110"/>
        <v>7428480.672567891</v>
      </c>
      <c r="H413">
        <f t="shared" si="96"/>
        <v>326.85314959298717</v>
      </c>
      <c r="I413">
        <f t="shared" si="97"/>
        <v>3.2685314959298717</v>
      </c>
      <c r="J413" t="s">
        <v>18</v>
      </c>
      <c r="K413">
        <v>0</v>
      </c>
      <c r="L413">
        <v>0</v>
      </c>
      <c r="M413">
        <v>0</v>
      </c>
    </row>
    <row r="414" spans="1:14" x14ac:dyDescent="0.3">
      <c r="A414" s="8">
        <v>127</v>
      </c>
      <c r="B414" s="5" t="s">
        <v>39</v>
      </c>
      <c r="C414" s="5">
        <v>0.63044724069345826</v>
      </c>
      <c r="D414" s="5">
        <f t="shared" si="105"/>
        <v>8.7479850403039165</v>
      </c>
      <c r="E414" s="16">
        <f>AVERAGE(C413:C414)/CO2cumul!$M$2</f>
        <v>0.52309835988273956</v>
      </c>
      <c r="F414">
        <f t="shared" si="109"/>
        <v>361565.5863509496</v>
      </c>
      <c r="G414">
        <f t="shared" si="110"/>
        <v>7790046.2589188404</v>
      </c>
      <c r="H414">
        <f t="shared" si="96"/>
        <v>342.76203539242897</v>
      </c>
      <c r="I414">
        <f t="shared" si="97"/>
        <v>3.4276203539242895</v>
      </c>
      <c r="J414" t="s">
        <v>18</v>
      </c>
      <c r="K414">
        <v>0</v>
      </c>
      <c r="L414">
        <v>0</v>
      </c>
      <c r="M414">
        <v>0</v>
      </c>
    </row>
    <row r="415" spans="1:14" x14ac:dyDescent="0.3">
      <c r="A415" s="8">
        <v>131</v>
      </c>
      <c r="B415" s="5" t="s">
        <v>39</v>
      </c>
      <c r="C415" s="5">
        <v>1.0807666983316428</v>
      </c>
      <c r="D415" s="5">
        <f t="shared" si="105"/>
        <v>14.996545783378142</v>
      </c>
      <c r="E415" s="16">
        <f>AVERAGE(C414:C415)/CO2cumul!$M$2</f>
        <v>0.79510950702176419</v>
      </c>
      <c r="F415">
        <f t="shared" si="109"/>
        <v>274789.84562672168</v>
      </c>
      <c r="G415">
        <f t="shared" si="110"/>
        <v>8064836.1045455625</v>
      </c>
      <c r="H415">
        <f>G415*44/10^(6)</f>
        <v>354.85278860000471</v>
      </c>
      <c r="I415">
        <f>H415*10000/1000/1000</f>
        <v>3.5485278860000471</v>
      </c>
      <c r="J415" t="s">
        <v>18</v>
      </c>
      <c r="K415">
        <v>0</v>
      </c>
      <c r="L415">
        <v>0</v>
      </c>
      <c r="M415">
        <v>0</v>
      </c>
      <c r="N415">
        <f t="shared" ref="N415" si="111">I415</f>
        <v>3.5485278860000471</v>
      </c>
    </row>
    <row r="416" spans="1:14" x14ac:dyDescent="0.3">
      <c r="A416">
        <v>144</v>
      </c>
      <c r="B416" t="s">
        <v>39</v>
      </c>
      <c r="C416" s="5">
        <v>4.5031945763818436E-2</v>
      </c>
      <c r="D416" s="5">
        <f t="shared" si="105"/>
        <v>0.6248560743074224</v>
      </c>
      <c r="E416" s="16">
        <f>AVERAGE(C415:C416)/CO2cumul!$M$2</f>
        <v>0.52309835988273967</v>
      </c>
      <c r="F416">
        <f t="shared" si="109"/>
        <v>587544.07782029326</v>
      </c>
      <c r="G416">
        <f>F416+G414</f>
        <v>8377590.336739134</v>
      </c>
      <c r="H416">
        <f t="shared" ref="H416:H421" si="112">G416*44/10^(6)</f>
        <v>368.61397481652187</v>
      </c>
      <c r="I416">
        <f t="shared" ref="I416:I420" si="113">H416*10000/1000/1000</f>
        <v>3.6861397481652185</v>
      </c>
      <c r="J416" t="s">
        <v>18</v>
      </c>
      <c r="K416">
        <v>0</v>
      </c>
      <c r="L416">
        <v>0</v>
      </c>
      <c r="M416">
        <v>0</v>
      </c>
    </row>
    <row r="417" spans="1:13" x14ac:dyDescent="0.3">
      <c r="A417">
        <v>285</v>
      </c>
      <c r="B417" t="s">
        <v>39</v>
      </c>
      <c r="C417" s="5">
        <v>-6.0042594351757919E-2</v>
      </c>
      <c r="D417" s="5">
        <f t="shared" si="105"/>
        <v>-0.83314143240989669</v>
      </c>
      <c r="E417" s="16">
        <f>AVERAGE(C416:C417)/CO2cumul!$M$2</f>
        <v>-6.9746447984365282E-3</v>
      </c>
      <c r="F417">
        <f t="shared" si="109"/>
        <v>-84967.912792473158</v>
      </c>
      <c r="G417">
        <f>F417+G416</f>
        <v>8292622.4239466609</v>
      </c>
      <c r="H417">
        <f t="shared" si="112"/>
        <v>364.87538665365309</v>
      </c>
      <c r="I417">
        <f t="shared" si="113"/>
        <v>3.6487538665365311</v>
      </c>
      <c r="J417" t="s">
        <v>18</v>
      </c>
      <c r="K417">
        <v>0</v>
      </c>
      <c r="L417">
        <v>0</v>
      </c>
      <c r="M417">
        <v>0</v>
      </c>
    </row>
    <row r="418" spans="1:13" x14ac:dyDescent="0.3">
      <c r="A418">
        <v>316</v>
      </c>
      <c r="B418" t="s">
        <v>39</v>
      </c>
      <c r="C418" s="5">
        <v>0.18012778305527374</v>
      </c>
      <c r="D418" s="5">
        <f t="shared" si="105"/>
        <v>2.4994242972296896</v>
      </c>
      <c r="E418" s="16">
        <f>AVERAGE(C417:C418)/CO2cumul!$M$2</f>
        <v>5.5797158387492204E-2</v>
      </c>
      <c r="F418">
        <f t="shared" si="109"/>
        <v>149447.10902505912</v>
      </c>
      <c r="G418">
        <f>F418+G417</f>
        <v>8442069.5329717193</v>
      </c>
      <c r="H418">
        <f t="shared" si="112"/>
        <v>371.45105945075568</v>
      </c>
      <c r="I418">
        <f t="shared" si="113"/>
        <v>3.7145105945075572</v>
      </c>
      <c r="J418" t="s">
        <v>18</v>
      </c>
      <c r="K418">
        <v>0</v>
      </c>
      <c r="L418">
        <v>0</v>
      </c>
      <c r="M418">
        <v>0</v>
      </c>
    </row>
    <row r="419" spans="1:13" x14ac:dyDescent="0.3">
      <c r="A419">
        <v>445</v>
      </c>
      <c r="B419" t="s">
        <v>39</v>
      </c>
      <c r="C419" s="5">
        <v>-0.10807666983316425</v>
      </c>
      <c r="D419" s="5">
        <f t="shared" si="105"/>
        <v>-1.4996545783378135</v>
      </c>
      <c r="E419" s="16">
        <f>AVERAGE(C418:C419)/CO2cumul!$M$2</f>
        <v>3.3478295032495324E-2</v>
      </c>
      <c r="F419">
        <f t="shared" si="109"/>
        <v>373135.68511417985</v>
      </c>
      <c r="G419">
        <f>F419+G418</f>
        <v>8815205.2180858999</v>
      </c>
      <c r="H419">
        <f t="shared" si="112"/>
        <v>387.86902959577958</v>
      </c>
      <c r="I419">
        <f t="shared" si="113"/>
        <v>3.8786902959577962</v>
      </c>
      <c r="J419" t="s">
        <v>18</v>
      </c>
      <c r="K419">
        <v>0</v>
      </c>
      <c r="L419">
        <v>0</v>
      </c>
      <c r="M419">
        <v>0</v>
      </c>
    </row>
    <row r="420" spans="1:13" x14ac:dyDescent="0.3">
      <c r="A420">
        <v>452</v>
      </c>
      <c r="B420" t="s">
        <v>39</v>
      </c>
      <c r="C420" s="5">
        <v>0</v>
      </c>
      <c r="D420" s="5">
        <f t="shared" si="105"/>
        <v>0</v>
      </c>
      <c r="E420" s="16">
        <f>AVERAGE(C419:C420)/CO2cumul!$M$2</f>
        <v>-5.021744254874299E-2</v>
      </c>
      <c r="F420">
        <f t="shared" si="109"/>
        <v>-30371.509253479759</v>
      </c>
      <c r="G420">
        <f>F420+G419</f>
        <v>8784833.7088324204</v>
      </c>
      <c r="H420">
        <f t="shared" si="112"/>
        <v>386.53268318862655</v>
      </c>
      <c r="I420">
        <f t="shared" si="113"/>
        <v>3.8653268318862657</v>
      </c>
      <c r="J420" t="s">
        <v>18</v>
      </c>
      <c r="K420">
        <v>0</v>
      </c>
      <c r="L420">
        <v>0</v>
      </c>
      <c r="M420">
        <v>0</v>
      </c>
    </row>
    <row r="421" spans="1:13" x14ac:dyDescent="0.3">
      <c r="A421" s="17">
        <v>490</v>
      </c>
      <c r="B421" t="s">
        <v>39</v>
      </c>
      <c r="C421">
        <v>0</v>
      </c>
      <c r="D421" s="5">
        <f t="shared" si="105"/>
        <v>0</v>
      </c>
      <c r="E421" s="16">
        <f>AVERAGE(C420:C421)/CO2cumul!$M$2</f>
        <v>0</v>
      </c>
      <c r="F421">
        <f>E421*(A421-A420)*(24*3600)</f>
        <v>0</v>
      </c>
      <c r="G421">
        <f>F421+G420</f>
        <v>8784833.7088324204</v>
      </c>
      <c r="H421">
        <f t="shared" si="112"/>
        <v>386.53268318862655</v>
      </c>
      <c r="I421">
        <f>H421*10000/1000/1000</f>
        <v>3.8653268318862657</v>
      </c>
      <c r="J421" t="s">
        <v>18</v>
      </c>
      <c r="K421">
        <v>0</v>
      </c>
      <c r="L421">
        <v>0</v>
      </c>
      <c r="M421">
        <v>0</v>
      </c>
    </row>
    <row r="422" spans="1:13" x14ac:dyDescent="0.3">
      <c r="A422" s="8">
        <v>6</v>
      </c>
      <c r="B422" s="5" t="s">
        <v>41</v>
      </c>
      <c r="C422" s="5">
        <v>0.26208592434542338</v>
      </c>
      <c r="D422" s="5">
        <f t="shared" si="105"/>
        <v>3.6366623524691994</v>
      </c>
      <c r="E422" s="16">
        <f>AVERAGE(C421:C422)/CO2cumul!$M$2</f>
        <v>0.12177729818070178</v>
      </c>
      <c r="F422">
        <f>E422*(A422)*(24*3600)</f>
        <v>63129.351376875806</v>
      </c>
      <c r="G422">
        <f>F422</f>
        <v>63129.351376875806</v>
      </c>
      <c r="H422">
        <f t="shared" si="96"/>
        <v>2.7776914605825351</v>
      </c>
      <c r="I422">
        <f t="shared" si="97"/>
        <v>2.7776914605825351E-2</v>
      </c>
      <c r="J422" t="s">
        <v>18</v>
      </c>
      <c r="K422">
        <v>0</v>
      </c>
      <c r="L422">
        <v>0</v>
      </c>
      <c r="M422">
        <v>0</v>
      </c>
    </row>
    <row r="423" spans="1:13" x14ac:dyDescent="0.3">
      <c r="A423" s="8">
        <v>41</v>
      </c>
      <c r="B423" s="5" t="s">
        <v>41</v>
      </c>
      <c r="C423" s="5">
        <v>1.8567571877337625</v>
      </c>
      <c r="D423" s="5">
        <f t="shared" si="105"/>
        <v>25.764065655843652</v>
      </c>
      <c r="E423" s="16">
        <f>AVERAGE(C422:C423)/CO2cumul!$M$2</f>
        <v>0.98451296116810671</v>
      </c>
      <c r="F423">
        <f t="shared" ref="F423:F436" si="114">E423*(A423-A422)*(24*3600)</f>
        <v>2977167.1945723547</v>
      </c>
      <c r="G423">
        <f t="shared" ref="G423:G436" si="115">F423+G422</f>
        <v>3040296.5459492304</v>
      </c>
      <c r="H423">
        <f t="shared" si="96"/>
        <v>133.77304802176613</v>
      </c>
      <c r="I423">
        <f t="shared" si="97"/>
        <v>1.3377304802176613</v>
      </c>
      <c r="J423" t="s">
        <v>33</v>
      </c>
      <c r="K423">
        <v>0</v>
      </c>
      <c r="L423">
        <v>1</v>
      </c>
      <c r="M423">
        <v>1</v>
      </c>
    </row>
    <row r="424" spans="1:13" x14ac:dyDescent="0.3">
      <c r="A424" s="8">
        <v>49</v>
      </c>
      <c r="B424" s="5" t="s">
        <v>41</v>
      </c>
      <c r="C424" s="5">
        <v>2.8607894504838578</v>
      </c>
      <c r="D424" s="5">
        <f t="shared" si="105"/>
        <v>39.695856688601936</v>
      </c>
      <c r="E424" s="16">
        <f>AVERAGE(C423:C424)/CO2cumul!$M$2</f>
        <v>2.1919913672526321</v>
      </c>
      <c r="F424">
        <f t="shared" si="114"/>
        <v>1515104.4330450194</v>
      </c>
      <c r="G424">
        <f t="shared" si="115"/>
        <v>4555400.9789942503</v>
      </c>
      <c r="H424">
        <f t="shared" si="96"/>
        <v>200.43764307574702</v>
      </c>
      <c r="I424">
        <f t="shared" si="97"/>
        <v>2.0043764307574703</v>
      </c>
      <c r="J424" t="s">
        <v>33</v>
      </c>
      <c r="K424">
        <v>0</v>
      </c>
      <c r="L424">
        <v>1</v>
      </c>
      <c r="M424">
        <v>1</v>
      </c>
    </row>
    <row r="425" spans="1:13" x14ac:dyDescent="0.3">
      <c r="A425" s="8">
        <v>56</v>
      </c>
      <c r="B425" s="5" t="s">
        <v>41</v>
      </c>
      <c r="C425" s="5">
        <v>1.3059264271507347</v>
      </c>
      <c r="D425" s="5">
        <f t="shared" si="105"/>
        <v>18.12082615491525</v>
      </c>
      <c r="E425" s="16">
        <f>AVERAGE(C424:C425)/CO2cumul!$M$2</f>
        <v>1.9360498017292047</v>
      </c>
      <c r="F425">
        <f t="shared" si="114"/>
        <v>1170922.9200858229</v>
      </c>
      <c r="G425">
        <f t="shared" si="115"/>
        <v>5726323.8990800735</v>
      </c>
      <c r="H425">
        <f t="shared" si="96"/>
        <v>251.95825155952323</v>
      </c>
      <c r="I425">
        <f t="shared" si="97"/>
        <v>2.5195825155952321</v>
      </c>
      <c r="J425" t="s">
        <v>33</v>
      </c>
      <c r="K425">
        <v>0</v>
      </c>
      <c r="L425">
        <v>1</v>
      </c>
      <c r="M425">
        <v>1</v>
      </c>
    </row>
    <row r="426" spans="1:13" x14ac:dyDescent="0.3">
      <c r="A426" s="8">
        <v>61</v>
      </c>
      <c r="B426" s="5" t="s">
        <v>41</v>
      </c>
      <c r="C426" s="5">
        <v>1.3059264271507347</v>
      </c>
      <c r="D426" s="5">
        <f t="shared" si="105"/>
        <v>18.12082615491525</v>
      </c>
      <c r="E426" s="16">
        <f>AVERAGE(C425:C426)/CO2cumul!$M$2</f>
        <v>1.2135881949279557</v>
      </c>
      <c r="F426">
        <f t="shared" si="114"/>
        <v>524270.10020887689</v>
      </c>
      <c r="G426">
        <f t="shared" si="115"/>
        <v>6250593.9992889501</v>
      </c>
      <c r="H426">
        <f t="shared" si="96"/>
        <v>275.02613596871385</v>
      </c>
      <c r="I426">
        <f t="shared" si="97"/>
        <v>2.7502613596871384</v>
      </c>
      <c r="J426" t="s">
        <v>33</v>
      </c>
      <c r="K426">
        <v>0</v>
      </c>
      <c r="L426">
        <v>1</v>
      </c>
      <c r="M426">
        <v>1</v>
      </c>
    </row>
    <row r="427" spans="1:13" x14ac:dyDescent="0.3">
      <c r="A427" s="8">
        <v>69</v>
      </c>
      <c r="B427" s="5" t="s">
        <v>41</v>
      </c>
      <c r="C427" s="5">
        <v>0.54038334916582142</v>
      </c>
      <c r="D427" s="5">
        <f t="shared" si="105"/>
        <v>7.4982728916890711</v>
      </c>
      <c r="E427" s="16">
        <f>AVERAGE(C426:C427)/CO2cumul!$M$2</f>
        <v>0.85788131020769287</v>
      </c>
      <c r="F427">
        <f t="shared" si="114"/>
        <v>592967.56161555729</v>
      </c>
      <c r="G427">
        <f t="shared" si="115"/>
        <v>6843561.5609045075</v>
      </c>
      <c r="H427">
        <f t="shared" si="96"/>
        <v>301.11670867979831</v>
      </c>
      <c r="I427">
        <f t="shared" si="97"/>
        <v>3.011167086797983</v>
      </c>
      <c r="J427" t="s">
        <v>33</v>
      </c>
      <c r="K427">
        <v>0</v>
      </c>
      <c r="L427">
        <v>1</v>
      </c>
      <c r="M427">
        <v>1</v>
      </c>
    </row>
    <row r="428" spans="1:13" x14ac:dyDescent="0.3">
      <c r="A428" s="8">
        <v>75</v>
      </c>
      <c r="B428" s="5" t="s">
        <v>41</v>
      </c>
      <c r="C428" s="5">
        <v>0.40528751187436601</v>
      </c>
      <c r="D428" s="5">
        <f t="shared" si="105"/>
        <v>5.623704668766802</v>
      </c>
      <c r="E428" s="16">
        <f>AVERAGE(C427:C428)/CO2cumul!$M$2</f>
        <v>0.43940262230150123</v>
      </c>
      <c r="F428">
        <f t="shared" si="114"/>
        <v>227786.31940109824</v>
      </c>
      <c r="G428">
        <f t="shared" si="115"/>
        <v>7071347.8803056059</v>
      </c>
      <c r="H428">
        <f t="shared" si="96"/>
        <v>311.13930673344663</v>
      </c>
      <c r="I428">
        <f t="shared" si="97"/>
        <v>3.1113930673344661</v>
      </c>
      <c r="J428" t="s">
        <v>33</v>
      </c>
      <c r="K428">
        <v>0</v>
      </c>
      <c r="L428">
        <v>1</v>
      </c>
      <c r="M428">
        <v>1</v>
      </c>
    </row>
    <row r="429" spans="1:13" x14ac:dyDescent="0.3">
      <c r="A429" s="8">
        <v>82</v>
      </c>
      <c r="B429" s="5" t="s">
        <v>41</v>
      </c>
      <c r="C429" s="5">
        <v>0.58541529492963984</v>
      </c>
      <c r="D429" s="5">
        <f t="shared" si="105"/>
        <v>8.1231289659964929</v>
      </c>
      <c r="E429" s="16">
        <f>AVERAGE(C428:C429)/CO2cumul!$M$2</f>
        <v>0.46032655669681083</v>
      </c>
      <c r="F429">
        <f t="shared" si="114"/>
        <v>278405.5014902312</v>
      </c>
      <c r="G429">
        <f t="shared" si="115"/>
        <v>7349753.3817958375</v>
      </c>
      <c r="H429">
        <f t="shared" si="96"/>
        <v>323.38914879901682</v>
      </c>
      <c r="I429">
        <f t="shared" si="97"/>
        <v>3.2338914879901686</v>
      </c>
      <c r="J429" t="s">
        <v>33</v>
      </c>
      <c r="K429">
        <v>0</v>
      </c>
      <c r="L429">
        <v>1</v>
      </c>
      <c r="M429">
        <v>1</v>
      </c>
    </row>
    <row r="430" spans="1:13" x14ac:dyDescent="0.3">
      <c r="A430" s="8">
        <v>92</v>
      </c>
      <c r="B430" s="5" t="s">
        <v>41</v>
      </c>
      <c r="C430" s="5">
        <v>0.85560696951255044</v>
      </c>
      <c r="D430" s="5">
        <f t="shared" si="105"/>
        <v>11.872265411841029</v>
      </c>
      <c r="E430" s="16">
        <f>AVERAGE(C429:C430)/CO2cumul!$M$2</f>
        <v>0.66956590064990662</v>
      </c>
      <c r="F430">
        <f t="shared" si="114"/>
        <v>578504.93816151936</v>
      </c>
      <c r="G430">
        <f t="shared" si="115"/>
        <v>7928258.3199573569</v>
      </c>
      <c r="H430">
        <f t="shared" si="96"/>
        <v>348.84336607812367</v>
      </c>
      <c r="I430">
        <f t="shared" si="97"/>
        <v>3.488433660781237</v>
      </c>
      <c r="J430" t="s">
        <v>33</v>
      </c>
      <c r="K430">
        <v>0</v>
      </c>
      <c r="L430">
        <v>1</v>
      </c>
      <c r="M430">
        <v>1</v>
      </c>
    </row>
    <row r="431" spans="1:13" x14ac:dyDescent="0.3">
      <c r="A431" s="8">
        <v>95</v>
      </c>
      <c r="B431" s="5" t="s">
        <v>41</v>
      </c>
      <c r="C431" s="5">
        <v>1.1257986440954613</v>
      </c>
      <c r="D431" s="5">
        <f t="shared" si="105"/>
        <v>15.621401857685564</v>
      </c>
      <c r="E431" s="16">
        <f>AVERAGE(C430:C431)/CO2cumul!$M$2</f>
        <v>0.92065311339362166</v>
      </c>
      <c r="F431">
        <f t="shared" si="114"/>
        <v>238633.28699162672</v>
      </c>
      <c r="G431">
        <f t="shared" si="115"/>
        <v>8166891.6069489839</v>
      </c>
      <c r="H431">
        <f t="shared" si="96"/>
        <v>359.34323070575527</v>
      </c>
      <c r="I431">
        <f t="shared" si="97"/>
        <v>3.5934323070575527</v>
      </c>
      <c r="J431" t="s">
        <v>33</v>
      </c>
      <c r="K431">
        <v>0</v>
      </c>
      <c r="L431">
        <v>1</v>
      </c>
      <c r="M431">
        <v>1</v>
      </c>
    </row>
    <row r="432" spans="1:13" x14ac:dyDescent="0.3">
      <c r="A432" s="8">
        <v>103</v>
      </c>
      <c r="B432" s="5" t="s">
        <v>41</v>
      </c>
      <c r="C432" s="5">
        <v>0.85560696951255044</v>
      </c>
      <c r="D432" s="5">
        <f t="shared" si="105"/>
        <v>11.872265411841029</v>
      </c>
      <c r="E432" s="16">
        <f>AVERAGE(C431:C432)/CO2cumul!$M$2</f>
        <v>0.92065311339362166</v>
      </c>
      <c r="F432">
        <f t="shared" si="114"/>
        <v>636355.43197767134</v>
      </c>
      <c r="G432">
        <f t="shared" si="115"/>
        <v>8803247.0389266554</v>
      </c>
      <c r="H432">
        <f t="shared" si="96"/>
        <v>387.34286971277282</v>
      </c>
      <c r="I432">
        <f t="shared" si="97"/>
        <v>3.8734286971277285</v>
      </c>
      <c r="J432" t="s">
        <v>33</v>
      </c>
      <c r="K432">
        <v>0</v>
      </c>
      <c r="L432">
        <v>1</v>
      </c>
      <c r="M432">
        <v>1</v>
      </c>
    </row>
    <row r="433" spans="1:13" x14ac:dyDescent="0.3">
      <c r="A433" s="8">
        <v>113</v>
      </c>
      <c r="B433" s="5" t="s">
        <v>41</v>
      </c>
      <c r="C433" s="5">
        <v>1.7112139390251009</v>
      </c>
      <c r="D433" s="5">
        <f t="shared" si="105"/>
        <v>23.744530823682059</v>
      </c>
      <c r="E433" s="16">
        <f>AVERAGE(C432:C433)/CO2cumul!$M$2</f>
        <v>1.1926642605326461</v>
      </c>
      <c r="F433">
        <f t="shared" si="114"/>
        <v>1030461.9211002062</v>
      </c>
      <c r="G433">
        <f t="shared" si="115"/>
        <v>9833708.9600268621</v>
      </c>
      <c r="H433">
        <f t="shared" si="96"/>
        <v>432.68319424118192</v>
      </c>
      <c r="I433">
        <f t="shared" si="97"/>
        <v>4.32683194241182</v>
      </c>
      <c r="J433" t="s">
        <v>33</v>
      </c>
      <c r="K433">
        <v>0</v>
      </c>
      <c r="L433">
        <v>1</v>
      </c>
      <c r="M433">
        <v>1</v>
      </c>
    </row>
    <row r="434" spans="1:13" x14ac:dyDescent="0.3">
      <c r="A434" s="8">
        <v>119</v>
      </c>
      <c r="B434" s="5" t="s">
        <v>41</v>
      </c>
      <c r="C434" s="5"/>
      <c r="D434" s="5">
        <f t="shared" si="105"/>
        <v>0</v>
      </c>
      <c r="E434" s="16">
        <f>AVERAGE(C433:C434)/CO2cumul!$M$2</f>
        <v>1.5902190140435282</v>
      </c>
      <c r="F434">
        <f t="shared" si="114"/>
        <v>824369.53688016499</v>
      </c>
      <c r="G434">
        <f t="shared" si="115"/>
        <v>10658078.496907027</v>
      </c>
      <c r="H434">
        <f t="shared" si="96"/>
        <v>468.95545386390921</v>
      </c>
      <c r="I434">
        <f t="shared" si="97"/>
        <v>4.6895545386390927</v>
      </c>
      <c r="J434" t="s">
        <v>33</v>
      </c>
      <c r="K434">
        <v>0</v>
      </c>
      <c r="L434">
        <v>1</v>
      </c>
      <c r="M434">
        <v>1</v>
      </c>
    </row>
    <row r="435" spans="1:13" x14ac:dyDescent="0.3">
      <c r="A435" s="8">
        <v>127</v>
      </c>
      <c r="B435" s="5" t="s">
        <v>41</v>
      </c>
      <c r="C435" s="5">
        <v>0.94567086104018716</v>
      </c>
      <c r="D435" s="5">
        <f t="shared" si="105"/>
        <v>13.121977560455871</v>
      </c>
      <c r="E435" s="16">
        <f>AVERAGE(C434:C435)/CO2cumul!$M$2</f>
        <v>0.87880524460300224</v>
      </c>
      <c r="F435">
        <f t="shared" si="114"/>
        <v>607430.18506959511</v>
      </c>
      <c r="G435">
        <f t="shared" si="115"/>
        <v>11265508.681976622</v>
      </c>
      <c r="H435">
        <f t="shared" si="96"/>
        <v>495.68238200697135</v>
      </c>
      <c r="I435">
        <f t="shared" si="97"/>
        <v>4.9568238200697134</v>
      </c>
      <c r="J435" t="s">
        <v>33</v>
      </c>
      <c r="K435">
        <v>0</v>
      </c>
      <c r="L435">
        <v>1</v>
      </c>
      <c r="M435">
        <v>1</v>
      </c>
    </row>
    <row r="436" spans="1:13" x14ac:dyDescent="0.3">
      <c r="A436" s="8">
        <v>131</v>
      </c>
      <c r="B436" s="5" t="s">
        <v>41</v>
      </c>
      <c r="C436" s="5">
        <v>1.7112139390251009</v>
      </c>
      <c r="D436" s="5">
        <f t="shared" si="105"/>
        <v>23.744530823682059</v>
      </c>
      <c r="E436" s="16">
        <f>AVERAGE(C435:C436)/CO2cumul!$M$2</f>
        <v>1.2345121293232653</v>
      </c>
      <c r="F436">
        <f t="shared" si="114"/>
        <v>426647.39189412049</v>
      </c>
      <c r="G436">
        <f t="shared" si="115"/>
        <v>11692156.073870743</v>
      </c>
      <c r="H436">
        <f t="shared" si="96"/>
        <v>514.45486725031265</v>
      </c>
      <c r="I436">
        <f t="shared" si="97"/>
        <v>5.1445486725031273</v>
      </c>
      <c r="J436" t="s">
        <v>33</v>
      </c>
      <c r="K436">
        <v>0</v>
      </c>
      <c r="L436">
        <v>1</v>
      </c>
      <c r="M436">
        <v>1</v>
      </c>
    </row>
    <row r="437" spans="1:13" x14ac:dyDescent="0.3">
      <c r="A437" s="8">
        <v>6</v>
      </c>
      <c r="B437" s="5" t="s">
        <v>42</v>
      </c>
      <c r="C437" s="5">
        <v>0.39123754479605471</v>
      </c>
      <c r="D437" s="5">
        <f t="shared" si="105"/>
        <v>5.4287495735828877</v>
      </c>
      <c r="E437" s="16">
        <f>AVERAGE(C436:C437)/CO2cumul!$M$2</f>
        <v>0.97689664904821372</v>
      </c>
      <c r="F437">
        <f>E437*(A437)*(24*3600)</f>
        <v>506423.22286659398</v>
      </c>
      <c r="G437">
        <f>F437</f>
        <v>506423.22286659398</v>
      </c>
      <c r="H437">
        <f t="shared" si="96"/>
        <v>22.282621806130134</v>
      </c>
      <c r="I437">
        <f t="shared" si="97"/>
        <v>0.22282621806130135</v>
      </c>
      <c r="J437" t="s">
        <v>33</v>
      </c>
      <c r="K437">
        <v>0</v>
      </c>
      <c r="L437">
        <v>1</v>
      </c>
      <c r="M437">
        <v>1</v>
      </c>
    </row>
    <row r="438" spans="1:13" x14ac:dyDescent="0.3">
      <c r="A438" s="8">
        <v>41</v>
      </c>
      <c r="B438" s="5" t="s">
        <v>42</v>
      </c>
      <c r="C438" s="5">
        <v>1.255310520112203</v>
      </c>
      <c r="D438" s="5">
        <f t="shared" si="105"/>
        <v>17.418487927393709</v>
      </c>
      <c r="E438" s="16">
        <f>AVERAGE(C437:C438)/CO2cumul!$M$2</f>
        <v>0.76506273723009965</v>
      </c>
      <c r="F438">
        <f t="shared" ref="F438:F451" si="116">E438*(A438-A437)*(24*3600)</f>
        <v>2313549.7173838215</v>
      </c>
      <c r="G438">
        <f t="shared" ref="G438:G451" si="117">F438+G437</f>
        <v>2819972.9402504154</v>
      </c>
      <c r="H438">
        <f t="shared" si="96"/>
        <v>124.07880937101828</v>
      </c>
      <c r="I438">
        <f t="shared" si="97"/>
        <v>1.2407880937101827</v>
      </c>
      <c r="J438" t="s">
        <v>33</v>
      </c>
      <c r="K438">
        <v>0</v>
      </c>
      <c r="L438">
        <v>1</v>
      </c>
      <c r="M438">
        <v>1</v>
      </c>
    </row>
    <row r="439" spans="1:13" x14ac:dyDescent="0.3">
      <c r="A439" s="8">
        <v>49</v>
      </c>
      <c r="B439" s="5" t="s">
        <v>42</v>
      </c>
      <c r="C439" s="5">
        <v>2.7467685638098693</v>
      </c>
      <c r="D439" s="5">
        <f t="shared" si="105"/>
        <v>38.113721108455529</v>
      </c>
      <c r="E439" s="16">
        <f>AVERAGE(C438:C439)/CO2cumul!$M$2</f>
        <v>1.859551897579953</v>
      </c>
      <c r="F439">
        <f t="shared" si="116"/>
        <v>1285322.2716072635</v>
      </c>
      <c r="G439">
        <f t="shared" si="117"/>
        <v>4105295.2118576788</v>
      </c>
      <c r="H439">
        <f t="shared" si="96"/>
        <v>180.63298932173785</v>
      </c>
      <c r="I439">
        <f t="shared" si="97"/>
        <v>1.8063298932173786</v>
      </c>
      <c r="J439" t="s">
        <v>33</v>
      </c>
      <c r="K439">
        <v>0</v>
      </c>
      <c r="L439">
        <v>1</v>
      </c>
      <c r="M439">
        <v>1</v>
      </c>
    </row>
    <row r="440" spans="1:13" x14ac:dyDescent="0.3">
      <c r="A440" s="8">
        <v>56</v>
      </c>
      <c r="B440" s="5" t="s">
        <v>42</v>
      </c>
      <c r="C440" s="5">
        <v>0.54038334916582142</v>
      </c>
      <c r="D440" s="5">
        <f t="shared" si="105"/>
        <v>7.4982728916890711</v>
      </c>
      <c r="E440" s="16">
        <f>AVERAGE(C439:C440)/CO2cumul!$M$2</f>
        <v>1.527363515120018</v>
      </c>
      <c r="F440">
        <f t="shared" si="116"/>
        <v>923749.4539445868</v>
      </c>
      <c r="G440">
        <f t="shared" si="117"/>
        <v>5029044.6658022655</v>
      </c>
      <c r="H440">
        <f t="shared" si="96"/>
        <v>221.27796529529968</v>
      </c>
      <c r="I440">
        <f t="shared" si="97"/>
        <v>2.2127796529529968</v>
      </c>
      <c r="J440" t="s">
        <v>33</v>
      </c>
      <c r="K440">
        <v>0</v>
      </c>
      <c r="L440">
        <v>1</v>
      </c>
      <c r="M440">
        <v>1</v>
      </c>
    </row>
    <row r="441" spans="1:13" x14ac:dyDescent="0.3">
      <c r="A441" s="8">
        <v>61</v>
      </c>
      <c r="B441" s="5" t="s">
        <v>42</v>
      </c>
      <c r="C441" s="5">
        <v>0.54038334916582142</v>
      </c>
      <c r="D441" s="5">
        <f t="shared" si="105"/>
        <v>7.4982728916890711</v>
      </c>
      <c r="E441" s="16">
        <f>AVERAGE(C440:C441)/CO2cumul!$M$2</f>
        <v>0.50217442548743008</v>
      </c>
      <c r="F441">
        <f t="shared" si="116"/>
        <v>216939.35181056982</v>
      </c>
      <c r="G441">
        <f t="shared" si="117"/>
        <v>5245984.0176128354</v>
      </c>
      <c r="H441">
        <f t="shared" si="96"/>
        <v>230.82329677496475</v>
      </c>
      <c r="I441">
        <f t="shared" si="97"/>
        <v>2.3082329677496474</v>
      </c>
      <c r="J441" t="s">
        <v>33</v>
      </c>
      <c r="K441">
        <v>0</v>
      </c>
      <c r="L441">
        <v>1</v>
      </c>
      <c r="M441">
        <v>1</v>
      </c>
    </row>
    <row r="442" spans="1:13" x14ac:dyDescent="0.3">
      <c r="A442" s="8">
        <v>69</v>
      </c>
      <c r="B442" s="5" t="s">
        <v>42</v>
      </c>
      <c r="C442" s="5">
        <v>0.45031945763818437</v>
      </c>
      <c r="D442" s="5">
        <f t="shared" si="105"/>
        <v>6.2485607430742247</v>
      </c>
      <c r="E442" s="16">
        <f>AVERAGE(C441:C442)/CO2cumul!$M$2</f>
        <v>0.46032655669681083</v>
      </c>
      <c r="F442">
        <f t="shared" si="116"/>
        <v>318177.71598883567</v>
      </c>
      <c r="G442">
        <f t="shared" si="117"/>
        <v>5564161.7336016707</v>
      </c>
      <c r="H442">
        <f t="shared" si="96"/>
        <v>244.82311627847349</v>
      </c>
      <c r="I442">
        <f t="shared" si="97"/>
        <v>2.4482311627847348</v>
      </c>
      <c r="J442" t="s">
        <v>33</v>
      </c>
      <c r="K442">
        <v>0</v>
      </c>
      <c r="L442">
        <v>1</v>
      </c>
      <c r="M442">
        <v>1</v>
      </c>
    </row>
    <row r="443" spans="1:13" x14ac:dyDescent="0.3">
      <c r="A443" s="8">
        <v>75</v>
      </c>
      <c r="B443" s="5" t="s">
        <v>42</v>
      </c>
      <c r="C443" s="5">
        <v>4.5031945763818443E-2</v>
      </c>
      <c r="D443" s="5">
        <f t="shared" si="105"/>
        <v>0.6248560743074224</v>
      </c>
      <c r="E443" s="16">
        <f>AVERAGE(C442:C443)/CO2cumul!$M$2</f>
        <v>0.23016327834840536</v>
      </c>
      <c r="F443">
        <f t="shared" si="116"/>
        <v>119316.64349581335</v>
      </c>
      <c r="G443">
        <f t="shared" si="117"/>
        <v>5683478.3770974837</v>
      </c>
      <c r="H443">
        <f t="shared" si="96"/>
        <v>250.07304859228927</v>
      </c>
      <c r="I443">
        <f t="shared" si="97"/>
        <v>2.5007304859228925</v>
      </c>
      <c r="J443" t="s">
        <v>33</v>
      </c>
      <c r="K443">
        <v>0</v>
      </c>
      <c r="L443">
        <v>1</v>
      </c>
      <c r="M443">
        <v>1</v>
      </c>
    </row>
    <row r="444" spans="1:13" x14ac:dyDescent="0.3">
      <c r="A444" s="8">
        <v>82</v>
      </c>
      <c r="B444" s="5" t="s">
        <v>42</v>
      </c>
      <c r="C444" s="5">
        <v>0.13509583729145536</v>
      </c>
      <c r="D444" s="5">
        <f t="shared" si="105"/>
        <v>1.8745682229222678</v>
      </c>
      <c r="E444" s="16">
        <f>AVERAGE(C443:C444)/CO2cumul!$M$2</f>
        <v>8.3695737581238341E-2</v>
      </c>
      <c r="F444">
        <f t="shared" si="116"/>
        <v>50619.182089132948</v>
      </c>
      <c r="G444">
        <f t="shared" si="117"/>
        <v>5734097.5591866169</v>
      </c>
      <c r="H444">
        <f t="shared" si="96"/>
        <v>252.30029260421117</v>
      </c>
      <c r="I444">
        <f t="shared" si="97"/>
        <v>2.5230029260421114</v>
      </c>
      <c r="J444" t="s">
        <v>33</v>
      </c>
      <c r="K444">
        <v>0</v>
      </c>
      <c r="L444">
        <v>1</v>
      </c>
      <c r="M444">
        <v>1</v>
      </c>
    </row>
    <row r="445" spans="1:13" x14ac:dyDescent="0.3">
      <c r="A445" s="8">
        <v>92</v>
      </c>
      <c r="B445" s="5" t="s">
        <v>42</v>
      </c>
      <c r="C445" s="5">
        <v>0.36025556611054754</v>
      </c>
      <c r="D445" s="5">
        <f t="shared" si="105"/>
        <v>4.9988485944593792</v>
      </c>
      <c r="E445" s="16">
        <f>AVERAGE(C444:C445)/CO2cumul!$M$2</f>
        <v>0.23016327834840541</v>
      </c>
      <c r="F445">
        <f t="shared" si="116"/>
        <v>198861.07249302228</v>
      </c>
      <c r="G445">
        <f t="shared" si="117"/>
        <v>5932958.6316796392</v>
      </c>
      <c r="H445">
        <f t="shared" si="96"/>
        <v>261.05017979390414</v>
      </c>
      <c r="I445">
        <f t="shared" si="97"/>
        <v>2.6105017979390412</v>
      </c>
      <c r="J445" t="s">
        <v>33</v>
      </c>
      <c r="K445">
        <v>0</v>
      </c>
      <c r="L445">
        <v>1</v>
      </c>
      <c r="M445">
        <v>1</v>
      </c>
    </row>
    <row r="446" spans="1:13" x14ac:dyDescent="0.3">
      <c r="A446" s="8">
        <v>95</v>
      </c>
      <c r="B446" s="5" t="s">
        <v>42</v>
      </c>
      <c r="C446" s="5">
        <v>0.45031945763818437</v>
      </c>
      <c r="D446" s="5">
        <f t="shared" si="105"/>
        <v>6.2485607430742247</v>
      </c>
      <c r="E446" s="16">
        <f>AVERAGE(C445:C446)/CO2cumul!$M$2</f>
        <v>0.37663081911557245</v>
      </c>
      <c r="F446">
        <f t="shared" si="116"/>
        <v>97622.708314756368</v>
      </c>
      <c r="G446">
        <f t="shared" si="117"/>
        <v>6030581.3399943952</v>
      </c>
      <c r="H446">
        <f t="shared" si="96"/>
        <v>265.34557895975337</v>
      </c>
      <c r="I446">
        <f t="shared" si="97"/>
        <v>2.6534557895975337</v>
      </c>
      <c r="J446" t="s">
        <v>33</v>
      </c>
      <c r="K446">
        <v>0</v>
      </c>
      <c r="L446">
        <v>1</v>
      </c>
      <c r="M446">
        <v>1</v>
      </c>
    </row>
    <row r="447" spans="1:13" x14ac:dyDescent="0.3">
      <c r="A447" s="8">
        <v>103</v>
      </c>
      <c r="B447" s="5" t="s">
        <v>42</v>
      </c>
      <c r="C447" s="5">
        <v>0.36025556611054754</v>
      </c>
      <c r="D447" s="5">
        <f t="shared" si="105"/>
        <v>4.9988485944593792</v>
      </c>
      <c r="E447" s="16">
        <f>AVERAGE(C446:C447)/CO2cumul!$M$2</f>
        <v>0.37663081911557245</v>
      </c>
      <c r="F447">
        <f t="shared" si="116"/>
        <v>260327.22217268369</v>
      </c>
      <c r="G447">
        <f t="shared" si="117"/>
        <v>6290908.5621670792</v>
      </c>
      <c r="H447">
        <f t="shared" ref="H447:H481" si="118">G447*44/10^(6)</f>
        <v>276.79997673535149</v>
      </c>
      <c r="I447">
        <f t="shared" ref="I447:I481" si="119">H447*10000/1000/1000</f>
        <v>2.7679997673535151</v>
      </c>
      <c r="J447" t="s">
        <v>33</v>
      </c>
      <c r="K447">
        <v>0</v>
      </c>
      <c r="L447">
        <v>1</v>
      </c>
      <c r="M447">
        <v>1</v>
      </c>
    </row>
    <row r="448" spans="1:13" x14ac:dyDescent="0.3">
      <c r="A448" s="8">
        <v>113</v>
      </c>
      <c r="B448" s="5" t="s">
        <v>42</v>
      </c>
      <c r="C448" s="5">
        <v>0.49535140340200284</v>
      </c>
      <c r="D448" s="5">
        <f t="shared" si="105"/>
        <v>6.8734168173816474</v>
      </c>
      <c r="E448" s="16">
        <f>AVERAGE(C447:C448)/CO2cumul!$M$2</f>
        <v>0.39755475351088199</v>
      </c>
      <c r="F448">
        <f t="shared" si="116"/>
        <v>343487.30703340203</v>
      </c>
      <c r="G448">
        <f t="shared" si="117"/>
        <v>6634395.8692004811</v>
      </c>
      <c r="H448">
        <f t="shared" si="118"/>
        <v>291.91341824482117</v>
      </c>
      <c r="I448">
        <f t="shared" si="119"/>
        <v>2.9191341824482113</v>
      </c>
      <c r="J448" t="s">
        <v>33</v>
      </c>
      <c r="K448">
        <v>0</v>
      </c>
      <c r="L448">
        <v>1</v>
      </c>
      <c r="M448">
        <v>1</v>
      </c>
    </row>
    <row r="449" spans="1:14" x14ac:dyDescent="0.3">
      <c r="A449" s="8">
        <v>119</v>
      </c>
      <c r="B449" s="5" t="s">
        <v>42</v>
      </c>
      <c r="C449" s="5"/>
      <c r="D449" s="5">
        <f t="shared" si="105"/>
        <v>0</v>
      </c>
      <c r="E449" s="16">
        <f>AVERAGE(C448:C449)/CO2cumul!$M$2</f>
        <v>0.46032655669681077</v>
      </c>
      <c r="F449">
        <f t="shared" si="116"/>
        <v>238633.28699162672</v>
      </c>
      <c r="G449">
        <f t="shared" si="117"/>
        <v>6873029.1561921081</v>
      </c>
      <c r="H449">
        <f t="shared" si="118"/>
        <v>302.41328287245273</v>
      </c>
      <c r="I449">
        <f t="shared" si="119"/>
        <v>3.0241328287245275</v>
      </c>
      <c r="J449" t="s">
        <v>33</v>
      </c>
      <c r="K449">
        <v>0</v>
      </c>
      <c r="L449">
        <v>1</v>
      </c>
      <c r="M449">
        <v>1</v>
      </c>
    </row>
    <row r="450" spans="1:14" x14ac:dyDescent="0.3">
      <c r="A450" s="8">
        <v>127</v>
      </c>
      <c r="B450" s="5" t="s">
        <v>42</v>
      </c>
      <c r="C450" s="5">
        <v>0.63044724069345826</v>
      </c>
      <c r="D450" s="5">
        <f t="shared" si="105"/>
        <v>8.7479850403039165</v>
      </c>
      <c r="E450" s="16">
        <f>AVERAGE(C449:C450)/CO2cumul!$M$2</f>
        <v>0.58587016306866835</v>
      </c>
      <c r="F450">
        <f t="shared" si="116"/>
        <v>404953.45671306358</v>
      </c>
      <c r="G450">
        <f t="shared" si="117"/>
        <v>7277982.6129051717</v>
      </c>
      <c r="H450">
        <f t="shared" si="118"/>
        <v>320.23123496782756</v>
      </c>
      <c r="I450">
        <f t="shared" si="119"/>
        <v>3.2023123496782757</v>
      </c>
      <c r="J450" t="s">
        <v>33</v>
      </c>
      <c r="K450">
        <v>0</v>
      </c>
      <c r="L450">
        <v>1</v>
      </c>
      <c r="M450">
        <v>1</v>
      </c>
    </row>
    <row r="451" spans="1:14" x14ac:dyDescent="0.3">
      <c r="A451" s="8">
        <v>131</v>
      </c>
      <c r="B451" s="5" t="s">
        <v>42</v>
      </c>
      <c r="C451" s="5">
        <v>0.72051113222109509</v>
      </c>
      <c r="D451" s="5">
        <f t="shared" si="105"/>
        <v>9.9976971889187585</v>
      </c>
      <c r="E451" s="16">
        <f>AVERAGE(C450:C451)/CO2cumul!$M$2</f>
        <v>0.62771803185928743</v>
      </c>
      <c r="F451">
        <f t="shared" si="116"/>
        <v>216939.35181056973</v>
      </c>
      <c r="G451">
        <f t="shared" si="117"/>
        <v>7494921.9647157416</v>
      </c>
      <c r="H451">
        <f t="shared" si="118"/>
        <v>329.7765664474926</v>
      </c>
      <c r="I451">
        <f t="shared" si="119"/>
        <v>3.2977656644749258</v>
      </c>
      <c r="J451" t="s">
        <v>33</v>
      </c>
      <c r="K451">
        <v>0</v>
      </c>
      <c r="L451">
        <v>1</v>
      </c>
      <c r="M451">
        <v>1</v>
      </c>
      <c r="N451">
        <f t="shared" ref="N451" si="120">I451</f>
        <v>3.2977656644749258</v>
      </c>
    </row>
    <row r="452" spans="1:14" x14ac:dyDescent="0.3">
      <c r="A452" s="8">
        <v>6</v>
      </c>
      <c r="B452" s="5" t="s">
        <v>32</v>
      </c>
      <c r="C452" s="5">
        <v>0.31936655935700037</v>
      </c>
      <c r="D452" s="5">
        <f t="shared" ref="D452:D481" si="121">C452*10^(-6)*(3600*24*365)*44*10000/10^(6)</f>
        <v>4.4314792789882391</v>
      </c>
      <c r="E452" s="16">
        <f>AVERAGE(C451:C452)/CO2cumul!$M$2</f>
        <v>0.48317549305648883</v>
      </c>
      <c r="F452">
        <f>E452*(A452)*(24*3600)</f>
        <v>250478.17560048381</v>
      </c>
      <c r="G452">
        <f>F452</f>
        <v>250478.17560048381</v>
      </c>
      <c r="H452">
        <f t="shared" si="118"/>
        <v>11.021039726421288</v>
      </c>
      <c r="I452">
        <f t="shared" si="119"/>
        <v>0.11021039726421288</v>
      </c>
      <c r="J452" t="s">
        <v>33</v>
      </c>
      <c r="K452">
        <v>0</v>
      </c>
      <c r="L452">
        <v>1</v>
      </c>
      <c r="M452">
        <v>1</v>
      </c>
    </row>
    <row r="453" spans="1:14" x14ac:dyDescent="0.3">
      <c r="A453" s="8">
        <v>41</v>
      </c>
      <c r="B453" s="5" t="s">
        <v>32</v>
      </c>
      <c r="C453" s="5">
        <v>2.3387791351896747</v>
      </c>
      <c r="D453" s="5">
        <f t="shared" si="121"/>
        <v>32.452525075230291</v>
      </c>
      <c r="E453" s="16">
        <f>AVERAGE(C452:C453)/CO2cumul!$M$2</f>
        <v>1.235097999486334</v>
      </c>
      <c r="F453">
        <f t="shared" ref="F453:F466" si="122">E453*(A453-A452)*(24*3600)</f>
        <v>3734936.3504466745</v>
      </c>
      <c r="G453">
        <f t="shared" ref="G453:G466" si="123">F453+G452</f>
        <v>3985414.5260471585</v>
      </c>
      <c r="H453">
        <f t="shared" si="118"/>
        <v>175.35823914607499</v>
      </c>
      <c r="I453">
        <f t="shared" si="119"/>
        <v>1.75358239146075</v>
      </c>
      <c r="J453" t="s">
        <v>33</v>
      </c>
      <c r="K453">
        <v>0</v>
      </c>
      <c r="L453">
        <v>1</v>
      </c>
      <c r="M453">
        <v>1</v>
      </c>
    </row>
    <row r="454" spans="1:14" x14ac:dyDescent="0.3">
      <c r="A454" s="8">
        <v>49</v>
      </c>
      <c r="B454" s="5" t="s">
        <v>32</v>
      </c>
      <c r="C454" s="5">
        <v>5.115268783203665</v>
      </c>
      <c r="D454" s="5">
        <f t="shared" si="121"/>
        <v>70.978651192728748</v>
      </c>
      <c r="E454" s="16">
        <f>AVERAGE(C453:C454)/CO2cumul!$M$2</f>
        <v>3.4634970125868043</v>
      </c>
      <c r="F454">
        <f t="shared" si="122"/>
        <v>2393969.1350999991</v>
      </c>
      <c r="G454">
        <f t="shared" si="123"/>
        <v>6379383.6611471577</v>
      </c>
      <c r="H454">
        <f t="shared" si="118"/>
        <v>280.69288109047494</v>
      </c>
      <c r="I454">
        <f t="shared" si="119"/>
        <v>2.8069288109047492</v>
      </c>
      <c r="J454" t="s">
        <v>33</v>
      </c>
      <c r="K454">
        <v>0</v>
      </c>
      <c r="L454">
        <v>1</v>
      </c>
      <c r="M454">
        <v>1</v>
      </c>
    </row>
    <row r="455" spans="1:14" x14ac:dyDescent="0.3">
      <c r="A455" s="8">
        <v>56</v>
      </c>
      <c r="B455" s="5" t="s">
        <v>32</v>
      </c>
      <c r="C455" s="5">
        <v>4.3230667933265714</v>
      </c>
      <c r="D455" s="5">
        <f t="shared" si="121"/>
        <v>59.986183133512569</v>
      </c>
      <c r="E455" s="16">
        <f>AVERAGE(C454:C455)/CO2cumul!$M$2</f>
        <v>4.3854892577817264</v>
      </c>
      <c r="F455">
        <f t="shared" si="122"/>
        <v>2652343.9031063882</v>
      </c>
      <c r="G455">
        <f t="shared" si="123"/>
        <v>9031727.5642535463</v>
      </c>
      <c r="H455">
        <f t="shared" si="118"/>
        <v>397.39601282715608</v>
      </c>
      <c r="I455">
        <f t="shared" si="119"/>
        <v>3.9739601282715609</v>
      </c>
      <c r="J455" t="s">
        <v>33</v>
      </c>
      <c r="K455">
        <v>0</v>
      </c>
      <c r="L455">
        <v>1</v>
      </c>
      <c r="M455">
        <v>1</v>
      </c>
    </row>
    <row r="456" spans="1:14" x14ac:dyDescent="0.3">
      <c r="A456" s="8">
        <v>61</v>
      </c>
      <c r="B456" s="5" t="s">
        <v>32</v>
      </c>
      <c r="C456" s="5">
        <v>4.3230667933265714</v>
      </c>
      <c r="D456" s="5">
        <f t="shared" si="121"/>
        <v>59.986183133512569</v>
      </c>
      <c r="E456" s="16">
        <f>AVERAGE(C455:C456)/CO2cumul!$M$2</f>
        <v>4.0173954038994406</v>
      </c>
      <c r="F456">
        <f t="shared" si="122"/>
        <v>1735514.8144845585</v>
      </c>
      <c r="G456">
        <f t="shared" si="123"/>
        <v>10767242.378738105</v>
      </c>
      <c r="H456">
        <f t="shared" si="118"/>
        <v>473.75866466447661</v>
      </c>
      <c r="I456">
        <f t="shared" si="119"/>
        <v>4.7375866466447656</v>
      </c>
      <c r="J456" t="s">
        <v>33</v>
      </c>
      <c r="K456">
        <v>0</v>
      </c>
      <c r="L456">
        <v>1</v>
      </c>
      <c r="M456">
        <v>1</v>
      </c>
    </row>
    <row r="457" spans="1:14" x14ac:dyDescent="0.3">
      <c r="A457" s="8">
        <v>69</v>
      </c>
      <c r="B457" s="5" t="s">
        <v>32</v>
      </c>
      <c r="C457" s="5">
        <v>0.45031945763818437</v>
      </c>
      <c r="D457" s="5">
        <f t="shared" si="121"/>
        <v>6.2485607430742247</v>
      </c>
      <c r="E457" s="16">
        <f>AVERAGE(C456:C457)/CO2cumul!$M$2</f>
        <v>2.2179370459028163</v>
      </c>
      <c r="F457">
        <f t="shared" si="122"/>
        <v>1533038.0861280267</v>
      </c>
      <c r="G457">
        <f t="shared" si="123"/>
        <v>12300280.464866132</v>
      </c>
      <c r="H457">
        <f t="shared" si="118"/>
        <v>541.21234045410984</v>
      </c>
      <c r="I457">
        <f t="shared" si="119"/>
        <v>5.4121234045410986</v>
      </c>
      <c r="J457" t="s">
        <v>33</v>
      </c>
      <c r="K457">
        <v>0</v>
      </c>
      <c r="L457">
        <v>1</v>
      </c>
      <c r="M457">
        <v>1</v>
      </c>
    </row>
    <row r="458" spans="1:14" x14ac:dyDescent="0.3">
      <c r="A458" s="8">
        <v>75</v>
      </c>
      <c r="B458" s="5" t="s">
        <v>32</v>
      </c>
      <c r="C458" s="5">
        <v>0.58541529492963984</v>
      </c>
      <c r="D458" s="5">
        <f t="shared" si="121"/>
        <v>8.1231289659964929</v>
      </c>
      <c r="E458" s="16">
        <f>AVERAGE(C457:C458)/CO2cumul!$M$2</f>
        <v>0.48125049109212037</v>
      </c>
      <c r="F458">
        <f t="shared" si="122"/>
        <v>249480.25458215518</v>
      </c>
      <c r="G458">
        <f t="shared" si="123"/>
        <v>12549760.719448287</v>
      </c>
      <c r="H458">
        <f t="shared" si="118"/>
        <v>552.18947165572467</v>
      </c>
      <c r="I458">
        <f t="shared" si="119"/>
        <v>5.5218947165572461</v>
      </c>
      <c r="J458" t="s">
        <v>33</v>
      </c>
      <c r="K458">
        <v>0</v>
      </c>
      <c r="L458">
        <v>1</v>
      </c>
      <c r="M458">
        <v>1</v>
      </c>
    </row>
    <row r="459" spans="1:14" x14ac:dyDescent="0.3">
      <c r="A459" s="8">
        <v>82</v>
      </c>
      <c r="B459" s="5" t="s">
        <v>32</v>
      </c>
      <c r="C459" s="5">
        <v>0.76554307798491339</v>
      </c>
      <c r="D459" s="5">
        <f t="shared" si="121"/>
        <v>10.622553263226179</v>
      </c>
      <c r="E459" s="16">
        <f>AVERAGE(C458:C459)/CO2cumul!$M$2</f>
        <v>0.62771803185928743</v>
      </c>
      <c r="F459">
        <f t="shared" si="122"/>
        <v>379643.86566849705</v>
      </c>
      <c r="G459">
        <f t="shared" si="123"/>
        <v>12929404.585116785</v>
      </c>
      <c r="H459">
        <f t="shared" si="118"/>
        <v>568.89380174513849</v>
      </c>
      <c r="I459">
        <f t="shared" si="119"/>
        <v>5.6889380174513855</v>
      </c>
      <c r="J459" t="s">
        <v>33</v>
      </c>
      <c r="K459">
        <v>0</v>
      </c>
      <c r="L459">
        <v>1</v>
      </c>
      <c r="M459">
        <v>1</v>
      </c>
    </row>
    <row r="460" spans="1:14" x14ac:dyDescent="0.3">
      <c r="A460" s="8">
        <v>92</v>
      </c>
      <c r="B460" s="5" t="s">
        <v>32</v>
      </c>
      <c r="C460" s="5">
        <v>0.63044724069345826</v>
      </c>
      <c r="D460" s="5">
        <f t="shared" si="121"/>
        <v>8.7479850403039165</v>
      </c>
      <c r="E460" s="16">
        <f>AVERAGE(C459:C460)/CO2cumul!$M$2</f>
        <v>0.64864196625459691</v>
      </c>
      <c r="F460">
        <f t="shared" si="122"/>
        <v>560426.65884397167</v>
      </c>
      <c r="G460">
        <f t="shared" si="123"/>
        <v>13489831.243960757</v>
      </c>
      <c r="H460">
        <f t="shared" si="118"/>
        <v>593.55257473427332</v>
      </c>
      <c r="I460">
        <f t="shared" si="119"/>
        <v>5.9355257473427336</v>
      </c>
      <c r="J460" t="s">
        <v>33</v>
      </c>
      <c r="K460">
        <v>0</v>
      </c>
      <c r="L460">
        <v>1</v>
      </c>
      <c r="M460">
        <v>1</v>
      </c>
    </row>
    <row r="461" spans="1:14" x14ac:dyDescent="0.3">
      <c r="A461" s="8">
        <v>95</v>
      </c>
      <c r="B461" s="5" t="s">
        <v>32</v>
      </c>
      <c r="C461" s="5">
        <v>0.31522362034672913</v>
      </c>
      <c r="D461" s="5">
        <f t="shared" si="121"/>
        <v>4.3739925201519583</v>
      </c>
      <c r="E461" s="16">
        <f>AVERAGE(C460:C461)/CO2cumul!$M$2</f>
        <v>0.43940262230150123</v>
      </c>
      <c r="F461">
        <f t="shared" si="122"/>
        <v>113893.15970054912</v>
      </c>
      <c r="G461">
        <f t="shared" si="123"/>
        <v>13603724.403661305</v>
      </c>
      <c r="H461">
        <f t="shared" si="118"/>
        <v>598.5638737610974</v>
      </c>
      <c r="I461">
        <f t="shared" si="119"/>
        <v>5.9856387376109739</v>
      </c>
      <c r="J461" t="s">
        <v>33</v>
      </c>
      <c r="K461">
        <v>0</v>
      </c>
      <c r="L461">
        <v>1</v>
      </c>
      <c r="M461">
        <v>1</v>
      </c>
    </row>
    <row r="462" spans="1:14" x14ac:dyDescent="0.3">
      <c r="A462" s="8">
        <v>103</v>
      </c>
      <c r="B462" s="5" t="s">
        <v>32</v>
      </c>
      <c r="C462" s="5">
        <v>0.40528751187436601</v>
      </c>
      <c r="D462" s="5">
        <f t="shared" si="121"/>
        <v>5.623704668766802</v>
      </c>
      <c r="E462" s="16">
        <f>AVERAGE(C461:C462)/CO2cumul!$M$2</f>
        <v>0.33478295032495331</v>
      </c>
      <c r="F462">
        <f t="shared" si="122"/>
        <v>231401.97526460772</v>
      </c>
      <c r="G462">
        <f t="shared" si="123"/>
        <v>13835126.378925912</v>
      </c>
      <c r="H462">
        <f t="shared" si="118"/>
        <v>608.74556067274011</v>
      </c>
      <c r="I462">
        <f t="shared" si="119"/>
        <v>6.087455606727401</v>
      </c>
      <c r="J462" t="s">
        <v>33</v>
      </c>
      <c r="K462">
        <v>0</v>
      </c>
      <c r="L462">
        <v>1</v>
      </c>
      <c r="M462">
        <v>1</v>
      </c>
    </row>
    <row r="463" spans="1:14" x14ac:dyDescent="0.3">
      <c r="A463" s="8">
        <v>113</v>
      </c>
      <c r="B463" s="5" t="s">
        <v>32</v>
      </c>
      <c r="C463" s="5">
        <v>0.76554307798491339</v>
      </c>
      <c r="D463" s="5">
        <f t="shared" si="121"/>
        <v>10.622553263226179</v>
      </c>
      <c r="E463" s="16">
        <f>AVERAGE(C462:C463)/CO2cumul!$M$2</f>
        <v>0.54402229427804905</v>
      </c>
      <c r="F463">
        <f t="shared" si="122"/>
        <v>470035.26225623436</v>
      </c>
      <c r="G463">
        <f t="shared" si="123"/>
        <v>14305161.641182147</v>
      </c>
      <c r="H463">
        <f t="shared" si="118"/>
        <v>629.42711221201444</v>
      </c>
      <c r="I463">
        <f t="shared" si="119"/>
        <v>6.2942711221201444</v>
      </c>
      <c r="J463" t="s">
        <v>33</v>
      </c>
      <c r="K463">
        <v>0</v>
      </c>
      <c r="L463">
        <v>1</v>
      </c>
      <c r="M463">
        <v>1</v>
      </c>
    </row>
    <row r="464" spans="1:14" x14ac:dyDescent="0.3">
      <c r="A464" s="8">
        <v>119</v>
      </c>
      <c r="B464" s="5" t="s">
        <v>32</v>
      </c>
      <c r="C464" s="5">
        <v>0.22515972881909219</v>
      </c>
      <c r="D464" s="5">
        <f t="shared" si="121"/>
        <v>3.1242803715371124</v>
      </c>
      <c r="E464" s="16">
        <f>AVERAGE(C463:C464)/CO2cumul!$M$2</f>
        <v>0.46032655669681072</v>
      </c>
      <c r="F464">
        <f t="shared" si="122"/>
        <v>238633.28699162669</v>
      </c>
      <c r="G464">
        <f t="shared" si="123"/>
        <v>14543794.928173773</v>
      </c>
      <c r="H464">
        <f t="shared" si="118"/>
        <v>639.92697683964593</v>
      </c>
      <c r="I464">
        <f t="shared" si="119"/>
        <v>6.3992697683964597</v>
      </c>
      <c r="J464" t="s">
        <v>33</v>
      </c>
      <c r="K464">
        <v>0</v>
      </c>
      <c r="L464">
        <v>1</v>
      </c>
      <c r="M464">
        <v>1</v>
      </c>
    </row>
    <row r="465" spans="1:13" x14ac:dyDescent="0.3">
      <c r="A465" s="8">
        <v>127</v>
      </c>
      <c r="B465" s="5" t="s">
        <v>32</v>
      </c>
      <c r="C465" s="5">
        <v>0.36025556611054754</v>
      </c>
      <c r="D465" s="5">
        <f t="shared" si="121"/>
        <v>4.9988485944593792</v>
      </c>
      <c r="E465" s="16">
        <f>AVERAGE(C464:C465)/CO2cumul!$M$2</f>
        <v>0.27201114713902452</v>
      </c>
      <c r="F465">
        <f t="shared" si="122"/>
        <v>188014.10490249374</v>
      </c>
      <c r="G465">
        <f t="shared" si="123"/>
        <v>14731809.033076266</v>
      </c>
      <c r="H465">
        <f t="shared" si="118"/>
        <v>648.19959745535562</v>
      </c>
      <c r="I465">
        <f t="shared" si="119"/>
        <v>6.4819959745535565</v>
      </c>
      <c r="J465" t="s">
        <v>33</v>
      </c>
      <c r="K465">
        <v>0</v>
      </c>
      <c r="L465">
        <v>1</v>
      </c>
      <c r="M465">
        <v>1</v>
      </c>
    </row>
    <row r="466" spans="1:13" x14ac:dyDescent="0.3">
      <c r="A466" s="8">
        <v>131</v>
      </c>
      <c r="B466" s="5" t="s">
        <v>32</v>
      </c>
      <c r="C466" s="5">
        <v>0.45031945763818437</v>
      </c>
      <c r="D466" s="5">
        <f t="shared" si="121"/>
        <v>6.2485607430742247</v>
      </c>
      <c r="E466" s="16">
        <f>AVERAGE(C465:C466)/CO2cumul!$M$2</f>
        <v>0.37663081911557245</v>
      </c>
      <c r="F466">
        <f t="shared" si="122"/>
        <v>130163.61108634184</v>
      </c>
      <c r="G466">
        <f t="shared" si="123"/>
        <v>14861972.644162608</v>
      </c>
      <c r="H466">
        <f t="shared" si="118"/>
        <v>653.92679634315482</v>
      </c>
      <c r="I466">
        <f t="shared" si="119"/>
        <v>6.5392679634315485</v>
      </c>
      <c r="J466" t="s">
        <v>33</v>
      </c>
      <c r="K466">
        <v>0</v>
      </c>
      <c r="L466">
        <v>1</v>
      </c>
      <c r="M466">
        <v>1</v>
      </c>
    </row>
    <row r="467" spans="1:13" x14ac:dyDescent="0.3">
      <c r="A467" s="8">
        <v>6</v>
      </c>
      <c r="B467" s="5" t="s">
        <v>40</v>
      </c>
      <c r="C467" s="5">
        <v>1.412021691370291</v>
      </c>
      <c r="D467" s="5">
        <f t="shared" si="121"/>
        <v>19.592987065983536</v>
      </c>
      <c r="E467" s="16">
        <f>AVERAGE(C466:C467)/CO2cumul!$M$2</f>
        <v>0.865330230852423</v>
      </c>
      <c r="F467">
        <f>E467*(A467)*(24*3600)</f>
        <v>448587.19167389604</v>
      </c>
      <c r="G467">
        <f>F467</f>
        <v>448587.19167389604</v>
      </c>
      <c r="H467">
        <f t="shared" si="118"/>
        <v>19.737836433651424</v>
      </c>
      <c r="I467">
        <f t="shared" si="119"/>
        <v>0.19737836433651423</v>
      </c>
      <c r="J467" t="s">
        <v>33</v>
      </c>
      <c r="K467">
        <v>0</v>
      </c>
      <c r="L467">
        <v>1</v>
      </c>
      <c r="M467">
        <v>1</v>
      </c>
    </row>
    <row r="468" spans="1:13" x14ac:dyDescent="0.3">
      <c r="A468" s="8">
        <v>41</v>
      </c>
      <c r="B468" s="5" t="s">
        <v>40</v>
      </c>
      <c r="C468" s="5">
        <v>2.6349092105325447</v>
      </c>
      <c r="D468" s="5">
        <f t="shared" si="121"/>
        <v>36.561578619875903</v>
      </c>
      <c r="E468" s="16">
        <f>AVERAGE(C467:C468)/CO2cumul!$M$2</f>
        <v>1.8803921362376814</v>
      </c>
      <c r="F468">
        <f t="shared" ref="F468:F481" si="124">E468*(A468-A467)*(24*3600)</f>
        <v>5686305.8199827485</v>
      </c>
      <c r="G468">
        <f t="shared" ref="G468:G481" si="125">F468+G467</f>
        <v>6134893.0116566448</v>
      </c>
      <c r="H468">
        <f t="shared" si="118"/>
        <v>269.93529251289237</v>
      </c>
      <c r="I468">
        <f t="shared" si="119"/>
        <v>2.6993529251289239</v>
      </c>
      <c r="J468" t="s">
        <v>33</v>
      </c>
      <c r="K468">
        <v>0</v>
      </c>
      <c r="L468">
        <v>1</v>
      </c>
      <c r="M468">
        <v>1</v>
      </c>
    </row>
    <row r="469" spans="1:13" x14ac:dyDescent="0.3">
      <c r="A469" s="8">
        <v>49</v>
      </c>
      <c r="B469" s="5" t="s">
        <v>40</v>
      </c>
      <c r="C469" s="5">
        <v>4.3560301776256862</v>
      </c>
      <c r="D469" s="5">
        <f t="shared" si="121"/>
        <v>60.443577779905603</v>
      </c>
      <c r="E469" s="16">
        <f>AVERAGE(C468:C469)/CO2cumul!$M$2</f>
        <v>3.2483152712654411</v>
      </c>
      <c r="F469">
        <f t="shared" si="124"/>
        <v>2245235.5154986731</v>
      </c>
      <c r="G469">
        <f t="shared" si="125"/>
        <v>8380128.5271553174</v>
      </c>
      <c r="H469">
        <f t="shared" si="118"/>
        <v>368.72565519483402</v>
      </c>
      <c r="I469">
        <f t="shared" si="119"/>
        <v>3.68725655194834</v>
      </c>
      <c r="J469" t="s">
        <v>33</v>
      </c>
      <c r="K469">
        <v>0</v>
      </c>
      <c r="L469">
        <v>1</v>
      </c>
      <c r="M469">
        <v>1</v>
      </c>
    </row>
    <row r="470" spans="1:13" x14ac:dyDescent="0.3">
      <c r="A470" s="8">
        <v>56</v>
      </c>
      <c r="B470" s="5" t="s">
        <v>40</v>
      </c>
      <c r="C470" s="5">
        <v>1.3059264271507347</v>
      </c>
      <c r="D470" s="5">
        <f t="shared" si="121"/>
        <v>18.12082615491525</v>
      </c>
      <c r="E470" s="16">
        <f>AVERAGE(C469:C470)/CO2cumul!$M$2</f>
        <v>2.6308081193910646</v>
      </c>
      <c r="F470">
        <f t="shared" si="124"/>
        <v>1591112.7506077157</v>
      </c>
      <c r="G470">
        <f t="shared" si="125"/>
        <v>9971241.2777630333</v>
      </c>
      <c r="H470">
        <f t="shared" si="118"/>
        <v>438.73461622157345</v>
      </c>
      <c r="I470">
        <f t="shared" si="119"/>
        <v>4.387346162215735</v>
      </c>
      <c r="J470" t="s">
        <v>33</v>
      </c>
      <c r="K470">
        <v>0</v>
      </c>
      <c r="L470">
        <v>1</v>
      </c>
      <c r="M470">
        <v>1</v>
      </c>
    </row>
    <row r="471" spans="1:13" x14ac:dyDescent="0.3">
      <c r="A471" s="8">
        <v>61</v>
      </c>
      <c r="B471" s="5" t="s">
        <v>40</v>
      </c>
      <c r="C471" s="5">
        <v>1.3059264271507347</v>
      </c>
      <c r="D471" s="5">
        <f t="shared" si="121"/>
        <v>18.12082615491525</v>
      </c>
      <c r="E471" s="16">
        <f>AVERAGE(C470:C471)/CO2cumul!$M$2</f>
        <v>1.2135881949279557</v>
      </c>
      <c r="F471">
        <f t="shared" si="124"/>
        <v>524270.10020887689</v>
      </c>
      <c r="G471">
        <f t="shared" si="125"/>
        <v>10495511.37797191</v>
      </c>
      <c r="H471">
        <f t="shared" si="118"/>
        <v>461.80250063076403</v>
      </c>
      <c r="I471">
        <f t="shared" si="119"/>
        <v>4.61802500630764</v>
      </c>
      <c r="J471" t="s">
        <v>33</v>
      </c>
      <c r="K471">
        <v>0</v>
      </c>
      <c r="L471">
        <v>1</v>
      </c>
      <c r="M471">
        <v>1</v>
      </c>
    </row>
    <row r="472" spans="1:13" x14ac:dyDescent="0.3">
      <c r="A472" s="8">
        <v>69</v>
      </c>
      <c r="B472" s="5" t="s">
        <v>40</v>
      </c>
      <c r="C472" s="5">
        <v>2.0264375593718298</v>
      </c>
      <c r="D472" s="5">
        <f t="shared" si="121"/>
        <v>28.118523343834013</v>
      </c>
      <c r="E472" s="16">
        <f>AVERAGE(C471:C472)/CO2cumul!$M$2</f>
        <v>1.548371145252909</v>
      </c>
      <c r="F472">
        <f t="shared" si="124"/>
        <v>1070234.1355988106</v>
      </c>
      <c r="G472">
        <f t="shared" si="125"/>
        <v>11565745.51357072</v>
      </c>
      <c r="H472">
        <f t="shared" si="118"/>
        <v>508.89280259711171</v>
      </c>
      <c r="I472">
        <f t="shared" si="119"/>
        <v>5.0889280259711178</v>
      </c>
      <c r="J472" t="s">
        <v>33</v>
      </c>
      <c r="K472">
        <v>0</v>
      </c>
      <c r="L472">
        <v>1</v>
      </c>
      <c r="M472">
        <v>1</v>
      </c>
    </row>
    <row r="473" spans="1:13" x14ac:dyDescent="0.3">
      <c r="A473" s="8">
        <v>75</v>
      </c>
      <c r="B473" s="5" t="s">
        <v>40</v>
      </c>
      <c r="C473" s="5">
        <v>0.72051113222109509</v>
      </c>
      <c r="D473" s="5">
        <f t="shared" si="121"/>
        <v>9.9976971889187585</v>
      </c>
      <c r="E473" s="16">
        <f>AVERAGE(C472:C473)/CO2cumul!$M$2</f>
        <v>1.2763599981138845</v>
      </c>
      <c r="F473">
        <f t="shared" si="124"/>
        <v>661665.0230222377</v>
      </c>
      <c r="G473">
        <f t="shared" si="125"/>
        <v>12227410.536592958</v>
      </c>
      <c r="H473">
        <f t="shared" si="118"/>
        <v>538.00606361009011</v>
      </c>
      <c r="I473">
        <f t="shared" si="119"/>
        <v>5.3800606361009011</v>
      </c>
      <c r="J473" t="s">
        <v>33</v>
      </c>
      <c r="K473">
        <v>0</v>
      </c>
      <c r="L473">
        <v>1</v>
      </c>
      <c r="M473">
        <v>1</v>
      </c>
    </row>
    <row r="474" spans="1:13" x14ac:dyDescent="0.3">
      <c r="A474" s="8">
        <v>82</v>
      </c>
      <c r="B474" s="5" t="s">
        <v>40</v>
      </c>
      <c r="C474" s="5">
        <v>0.67547918645727667</v>
      </c>
      <c r="D474" s="5">
        <f t="shared" si="121"/>
        <v>9.3728411146113366</v>
      </c>
      <c r="E474" s="16">
        <f>AVERAGE(C473:C474)/CO2cumul!$M$2</f>
        <v>0.64864196625459702</v>
      </c>
      <c r="F474">
        <f t="shared" si="124"/>
        <v>392298.66119078029</v>
      </c>
      <c r="G474">
        <f t="shared" si="125"/>
        <v>12619709.197783738</v>
      </c>
      <c r="H474">
        <f t="shared" si="118"/>
        <v>555.26720470248449</v>
      </c>
      <c r="I474">
        <f t="shared" si="119"/>
        <v>5.5526720470248456</v>
      </c>
      <c r="J474" t="s">
        <v>33</v>
      </c>
      <c r="K474">
        <v>0</v>
      </c>
      <c r="L474">
        <v>1</v>
      </c>
      <c r="M474">
        <v>1</v>
      </c>
    </row>
    <row r="475" spans="1:13" x14ac:dyDescent="0.3">
      <c r="A475" s="8">
        <v>92</v>
      </c>
      <c r="B475" s="5" t="s">
        <v>40</v>
      </c>
      <c r="C475" s="5">
        <v>0.85560696951255044</v>
      </c>
      <c r="D475" s="5">
        <f t="shared" si="121"/>
        <v>11.872265411841029</v>
      </c>
      <c r="E475" s="16">
        <f>AVERAGE(C474:C475)/CO2cumul!$M$2</f>
        <v>0.7114137694405257</v>
      </c>
      <c r="F475">
        <f t="shared" si="124"/>
        <v>614661.49679661426</v>
      </c>
      <c r="G475">
        <f t="shared" si="125"/>
        <v>13234370.694580352</v>
      </c>
      <c r="H475">
        <f t="shared" si="118"/>
        <v>582.31231056153547</v>
      </c>
      <c r="I475">
        <f t="shared" si="119"/>
        <v>5.8231231056153545</v>
      </c>
      <c r="J475" t="s">
        <v>33</v>
      </c>
      <c r="K475">
        <v>0</v>
      </c>
      <c r="L475">
        <v>1</v>
      </c>
      <c r="M475">
        <v>1</v>
      </c>
    </row>
    <row r="476" spans="1:13" x14ac:dyDescent="0.3">
      <c r="A476" s="8">
        <v>95</v>
      </c>
      <c r="B476" s="5" t="s">
        <v>40</v>
      </c>
      <c r="C476" s="5">
        <v>0.67547918645727667</v>
      </c>
      <c r="D476" s="5">
        <f t="shared" si="121"/>
        <v>9.3728411146113366</v>
      </c>
      <c r="E476" s="16">
        <f>AVERAGE(C475:C476)/CO2cumul!$M$2</f>
        <v>0.7114137694405257</v>
      </c>
      <c r="F476">
        <f t="shared" si="124"/>
        <v>184398.44903898425</v>
      </c>
      <c r="G476">
        <f t="shared" si="125"/>
        <v>13418769.143619336</v>
      </c>
      <c r="H476">
        <f t="shared" si="118"/>
        <v>590.42584231925082</v>
      </c>
      <c r="I476">
        <f t="shared" si="119"/>
        <v>5.9042584231925082</v>
      </c>
      <c r="J476" t="s">
        <v>33</v>
      </c>
      <c r="K476">
        <v>0</v>
      </c>
      <c r="L476">
        <v>1</v>
      </c>
      <c r="M476">
        <v>1</v>
      </c>
    </row>
    <row r="477" spans="1:13" x14ac:dyDescent="0.3">
      <c r="A477" s="8">
        <v>103</v>
      </c>
      <c r="B477" s="5" t="s">
        <v>40</v>
      </c>
      <c r="C477" s="5">
        <v>0.27019167458291071</v>
      </c>
      <c r="D477" s="5">
        <f t="shared" si="121"/>
        <v>3.7491364458445355</v>
      </c>
      <c r="E477" s="16">
        <f>AVERAGE(C476:C477)/CO2cumul!$M$2</f>
        <v>0.43940262230150123</v>
      </c>
      <c r="F477">
        <f t="shared" si="124"/>
        <v>303715.09253479767</v>
      </c>
      <c r="G477">
        <f t="shared" si="125"/>
        <v>13722484.236154133</v>
      </c>
      <c r="H477">
        <f t="shared" si="118"/>
        <v>603.78930639078192</v>
      </c>
      <c r="I477">
        <f t="shared" si="119"/>
        <v>6.037893063907819</v>
      </c>
      <c r="J477" t="s">
        <v>33</v>
      </c>
      <c r="K477">
        <v>0</v>
      </c>
      <c r="L477">
        <v>1</v>
      </c>
      <c r="M477">
        <v>1</v>
      </c>
    </row>
    <row r="478" spans="1:13" x14ac:dyDescent="0.3">
      <c r="A478" s="8">
        <v>113</v>
      </c>
      <c r="B478" s="5" t="s">
        <v>40</v>
      </c>
      <c r="C478" s="5">
        <v>0.58541529492963984</v>
      </c>
      <c r="D478" s="5">
        <f t="shared" si="121"/>
        <v>8.1231289659964929</v>
      </c>
      <c r="E478" s="16">
        <f>AVERAGE(C477:C478)/CO2cumul!$M$2</f>
        <v>0.3975547535108821</v>
      </c>
      <c r="F478">
        <f t="shared" si="124"/>
        <v>343487.30703340215</v>
      </c>
      <c r="G478">
        <f t="shared" si="125"/>
        <v>14065971.543187536</v>
      </c>
      <c r="H478">
        <f t="shared" si="118"/>
        <v>618.9027479002516</v>
      </c>
      <c r="I478">
        <f t="shared" si="119"/>
        <v>6.1890274790025162</v>
      </c>
      <c r="J478" t="s">
        <v>33</v>
      </c>
      <c r="K478">
        <v>0</v>
      </c>
      <c r="L478">
        <v>1</v>
      </c>
      <c r="M478">
        <v>1</v>
      </c>
    </row>
    <row r="479" spans="1:13" x14ac:dyDescent="0.3">
      <c r="A479" s="8">
        <v>119</v>
      </c>
      <c r="B479" s="5" t="s">
        <v>40</v>
      </c>
      <c r="C479" s="5">
        <v>0.40528751187436601</v>
      </c>
      <c r="D479" s="5">
        <f t="shared" si="121"/>
        <v>5.623704668766802</v>
      </c>
      <c r="E479" s="16">
        <f>AVERAGE(C478:C479)/CO2cumul!$M$2</f>
        <v>0.46032655669681083</v>
      </c>
      <c r="F479">
        <f t="shared" si="124"/>
        <v>238633.28699162672</v>
      </c>
      <c r="G479">
        <f t="shared" si="125"/>
        <v>14304604.830179162</v>
      </c>
      <c r="H479">
        <f t="shared" si="118"/>
        <v>629.40261252788321</v>
      </c>
      <c r="I479">
        <f t="shared" si="119"/>
        <v>6.2940261252788323</v>
      </c>
      <c r="J479" t="s">
        <v>33</v>
      </c>
      <c r="K479">
        <v>0</v>
      </c>
      <c r="L479">
        <v>1</v>
      </c>
      <c r="M479">
        <v>1</v>
      </c>
    </row>
    <row r="480" spans="1:13" x14ac:dyDescent="0.3">
      <c r="A480" s="8">
        <v>127</v>
      </c>
      <c r="B480" s="5" t="s">
        <v>40</v>
      </c>
      <c r="C480" s="5">
        <v>0.67547918645727667</v>
      </c>
      <c r="D480" s="5">
        <f t="shared" si="121"/>
        <v>9.3728411146113366</v>
      </c>
      <c r="E480" s="16">
        <f>AVERAGE(C479:C480)/CO2cumul!$M$2</f>
        <v>0.50217442548742997</v>
      </c>
      <c r="F480">
        <f t="shared" si="124"/>
        <v>347102.9628969116</v>
      </c>
      <c r="G480">
        <f t="shared" si="125"/>
        <v>14651707.793076074</v>
      </c>
      <c r="H480">
        <f t="shared" si="118"/>
        <v>644.67514289534722</v>
      </c>
      <c r="I480">
        <f t="shared" si="119"/>
        <v>6.4467514289534726</v>
      </c>
      <c r="J480" t="s">
        <v>33</v>
      </c>
      <c r="K480">
        <v>0</v>
      </c>
      <c r="L480">
        <v>1</v>
      </c>
      <c r="M480">
        <v>1</v>
      </c>
    </row>
    <row r="481" spans="1:14" x14ac:dyDescent="0.3">
      <c r="A481" s="8">
        <v>131</v>
      </c>
      <c r="B481" s="5" t="s">
        <v>40</v>
      </c>
      <c r="C481" s="5">
        <v>1.0357347525678242</v>
      </c>
      <c r="D481" s="5">
        <f t="shared" si="121"/>
        <v>14.371689709070717</v>
      </c>
      <c r="E481" s="16">
        <f>AVERAGE(C480:C481)/CO2cumul!$M$2</f>
        <v>0.79510950702176408</v>
      </c>
      <c r="F481">
        <f t="shared" si="124"/>
        <v>274789.84562672168</v>
      </c>
      <c r="G481">
        <f t="shared" si="125"/>
        <v>14926497.638702795</v>
      </c>
      <c r="H481">
        <f t="shared" si="118"/>
        <v>656.76589610292297</v>
      </c>
      <c r="I481">
        <f t="shared" si="119"/>
        <v>6.5676589610292293</v>
      </c>
      <c r="J481" t="s">
        <v>33</v>
      </c>
      <c r="K481">
        <v>0</v>
      </c>
      <c r="L481">
        <v>1</v>
      </c>
      <c r="M481">
        <v>1</v>
      </c>
      <c r="N481">
        <f>I481</f>
        <v>6.5676589610292293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raw</vt:lpstr>
      <vt:lpstr>CO2cumul</vt:lpstr>
      <vt:lpstr>CO2cumultonha_densityTcorrected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 vienne</dc:creator>
  <cp:lastModifiedBy>arthur vienne</cp:lastModifiedBy>
  <dcterms:created xsi:type="dcterms:W3CDTF">2023-05-05T11:47:03Z</dcterms:created>
  <dcterms:modified xsi:type="dcterms:W3CDTF">2023-05-05T11:52:49Z</dcterms:modified>
</cp:coreProperties>
</file>