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go Hernán\Documents\RHBC\Papers\Farmacoeconomía Hans\F1000 Research\"/>
    </mc:Choice>
  </mc:AlternateContent>
  <xr:revisionPtr revIDLastSave="0" documentId="8_{C8CECBAA-9F16-42AD-9601-CF4C5814D98D}" xr6:coauthVersionLast="47" xr6:coauthVersionMax="47" xr10:uidLastSave="{00000000-0000-0000-0000-000000000000}"/>
  <bookViews>
    <workbookView xWindow="-120" yWindow="-120" windowWidth="20730" windowHeight="11310" firstSheet="10" activeTab="17" xr2:uid="{15724375-83B9-DD45-BB1B-FD35FD396C73}"/>
  </bookViews>
  <sheets>
    <sheet name="Semaglutide" sheetId="1" r:id="rId1"/>
    <sheet name="Dulaglutide" sheetId="2" r:id="rId2"/>
    <sheet name="Cost_Semaglutide" sheetId="3" r:id="rId3"/>
    <sheet name="Cost_Dulaglutide" sheetId="4" r:id="rId4"/>
    <sheet name="NNT Calculations" sheetId="5" r:id="rId5"/>
    <sheet name="Cost control base calc" sheetId="6" r:id="rId6"/>
    <sheet name="Cost-control calc best" sheetId="10" r:id="rId7"/>
    <sheet name="Cost-control calc worst" sheetId="9" r:id="rId8"/>
    <sheet name="Absolute annual cost of control" sheetId="7" r:id="rId9"/>
    <sheet name="Análisis de sensibilidad" sheetId="22" r:id="rId10"/>
    <sheet name="Figure 1" sheetId="12" r:id="rId11"/>
    <sheet name="Figure 2" sheetId="11" r:id="rId12"/>
    <sheet name="Figure 3" sheetId="13" r:id="rId13"/>
    <sheet name="Table 1" sheetId="16" r:id="rId14"/>
    <sheet name="Table 2" sheetId="17" r:id="rId15"/>
    <sheet name="Table 3" sheetId="18" r:id="rId16"/>
    <sheet name="Table 4" sheetId="19" r:id="rId17"/>
    <sheet name="Table 5" sheetId="21" r:id="rId18"/>
  </sheets>
  <definedNames>
    <definedName name="_xlnm._FilterDatabase" localSheetId="1" hidden="1">Dulaglutide!$A$1:$AA$590</definedName>
    <definedName name="_xlnm._FilterDatabase" localSheetId="0" hidden="1">Semaglutide!$A$1:$AA$569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C15" i="22" l="1"/>
  <c r="AC16" i="22"/>
  <c r="AC17" i="22"/>
  <c r="AC18" i="22"/>
  <c r="AC19" i="22"/>
  <c r="AC14" i="22"/>
  <c r="AC5" i="22"/>
  <c r="AC6" i="22"/>
  <c r="AC7" i="22"/>
  <c r="AC8" i="22"/>
  <c r="AC9" i="22"/>
  <c r="AC4" i="22"/>
  <c r="Y15" i="22"/>
  <c r="Y16" i="22"/>
  <c r="Y17" i="22"/>
  <c r="Y18" i="22"/>
  <c r="Y19" i="22"/>
  <c r="Y14" i="22"/>
  <c r="Y5" i="22"/>
  <c r="Y6" i="22"/>
  <c r="Y7" i="22"/>
  <c r="Y8" i="22"/>
  <c r="Y9" i="22"/>
  <c r="Y4" i="22"/>
  <c r="U6" i="22"/>
  <c r="U15" i="22"/>
  <c r="U16" i="22"/>
  <c r="U17" i="22"/>
  <c r="U18" i="22"/>
  <c r="U19" i="22"/>
  <c r="U14" i="22"/>
  <c r="U5" i="22"/>
  <c r="U7" i="22"/>
  <c r="U8" i="22"/>
  <c r="U9" i="22"/>
  <c r="U4" i="22"/>
  <c r="Q15" i="22"/>
  <c r="Q16" i="22"/>
  <c r="Q17" i="22"/>
  <c r="Q18" i="22"/>
  <c r="Q19" i="22"/>
  <c r="Q14" i="22"/>
  <c r="Q5" i="22"/>
  <c r="Q6" i="22"/>
  <c r="Q7" i="22"/>
  <c r="Q8" i="22"/>
  <c r="Q9" i="22"/>
  <c r="Q4" i="22"/>
  <c r="J15" i="22"/>
  <c r="J16" i="22"/>
  <c r="J17" i="22"/>
  <c r="J18" i="22"/>
  <c r="J19" i="22"/>
  <c r="J14" i="22"/>
  <c r="J5" i="22"/>
  <c r="J6" i="22"/>
  <c r="J7" i="22"/>
  <c r="J8" i="22"/>
  <c r="J9" i="22"/>
  <c r="J4" i="22"/>
  <c r="K15" i="22"/>
  <c r="K16" i="22"/>
  <c r="K17" i="22"/>
  <c r="K18" i="22"/>
  <c r="K19" i="22"/>
  <c r="K14" i="22"/>
  <c r="F15" i="22"/>
  <c r="F16" i="22"/>
  <c r="F17" i="22"/>
  <c r="F18" i="22"/>
  <c r="F19" i="22"/>
  <c r="F14" i="22"/>
  <c r="E15" i="22"/>
  <c r="E16" i="22"/>
  <c r="E17" i="22"/>
  <c r="E18" i="22"/>
  <c r="E19" i="22"/>
  <c r="E14" i="22"/>
  <c r="K5" i="22"/>
  <c r="K6" i="22"/>
  <c r="K7" i="22"/>
  <c r="O7" i="22" s="1"/>
  <c r="P7" i="22" s="1"/>
  <c r="K8" i="22"/>
  <c r="O8" i="22" s="1"/>
  <c r="P8" i="22" s="1"/>
  <c r="K9" i="22"/>
  <c r="O9" i="22" s="1"/>
  <c r="P9" i="22" s="1"/>
  <c r="K4" i="22"/>
  <c r="O4" i="22" s="1"/>
  <c r="P4" i="22" s="1"/>
  <c r="F5" i="22"/>
  <c r="F6" i="22"/>
  <c r="F7" i="22"/>
  <c r="F8" i="22"/>
  <c r="F9" i="22"/>
  <c r="F4" i="22"/>
  <c r="E5" i="22"/>
  <c r="E6" i="22"/>
  <c r="E7" i="22"/>
  <c r="E8" i="22"/>
  <c r="E9" i="22"/>
  <c r="E4" i="22"/>
  <c r="B7" i="17"/>
  <c r="C6" i="17"/>
  <c r="C7" i="17" s="1"/>
  <c r="B6" i="17"/>
  <c r="C4" i="17"/>
  <c r="B4" i="17"/>
  <c r="C45" i="10"/>
  <c r="B45" i="10"/>
  <c r="B46" i="10" s="1"/>
  <c r="C43" i="10"/>
  <c r="B43" i="10"/>
  <c r="C37" i="10"/>
  <c r="B37" i="10"/>
  <c r="B38" i="10" s="1"/>
  <c r="C35" i="10"/>
  <c r="B35" i="10"/>
  <c r="C29" i="10"/>
  <c r="C30" i="10" s="1"/>
  <c r="B29" i="10"/>
  <c r="B30" i="10" s="1"/>
  <c r="C27" i="10"/>
  <c r="B27" i="10"/>
  <c r="C21" i="10"/>
  <c r="C22" i="10" s="1"/>
  <c r="B21" i="10"/>
  <c r="B22" i="10" s="1"/>
  <c r="C19" i="10"/>
  <c r="B19" i="10"/>
  <c r="C13" i="10"/>
  <c r="B13" i="10"/>
  <c r="B14" i="10" s="1"/>
  <c r="C11" i="10"/>
  <c r="B11" i="10"/>
  <c r="C5" i="10"/>
  <c r="B5" i="10"/>
  <c r="B6" i="10" s="1"/>
  <c r="C3" i="10"/>
  <c r="B3" i="10"/>
  <c r="S4" i="4"/>
  <c r="C45" i="9"/>
  <c r="C46" i="9" s="1"/>
  <c r="B45" i="9"/>
  <c r="B46" i="9" s="1"/>
  <c r="C43" i="9"/>
  <c r="B43" i="9"/>
  <c r="C37" i="9"/>
  <c r="C38" i="9" s="1"/>
  <c r="B37" i="9"/>
  <c r="B38" i="9" s="1"/>
  <c r="C35" i="9"/>
  <c r="B35" i="9"/>
  <c r="C29" i="9"/>
  <c r="B29" i="9"/>
  <c r="B30" i="9" s="1"/>
  <c r="C27" i="9"/>
  <c r="B27" i="9"/>
  <c r="C21" i="9"/>
  <c r="C22" i="9" s="1"/>
  <c r="B21" i="9"/>
  <c r="B22" i="9" s="1"/>
  <c r="C19" i="9"/>
  <c r="B19" i="9"/>
  <c r="C13" i="9"/>
  <c r="C14" i="9" s="1"/>
  <c r="B13" i="9"/>
  <c r="B14" i="9" s="1"/>
  <c r="C11" i="9"/>
  <c r="B11" i="9"/>
  <c r="C5" i="9"/>
  <c r="C6" i="9" s="1"/>
  <c r="B5" i="9"/>
  <c r="B6" i="9" s="1"/>
  <c r="C3" i="9"/>
  <c r="B3" i="9"/>
  <c r="C45" i="6"/>
  <c r="B45" i="6"/>
  <c r="B46" i="6" s="1"/>
  <c r="C43" i="6"/>
  <c r="B43" i="6"/>
  <c r="C37" i="6"/>
  <c r="B37" i="6"/>
  <c r="B38" i="6" s="1"/>
  <c r="C35" i="6"/>
  <c r="B35" i="6"/>
  <c r="C29" i="6"/>
  <c r="B29" i="6"/>
  <c r="B30" i="6" s="1"/>
  <c r="C27" i="6"/>
  <c r="B27" i="6"/>
  <c r="C21" i="6"/>
  <c r="B21" i="6"/>
  <c r="B22" i="6" s="1"/>
  <c r="C19" i="6"/>
  <c r="B19" i="6"/>
  <c r="C13" i="6"/>
  <c r="B13" i="6"/>
  <c r="B14" i="6" s="1"/>
  <c r="C11" i="6"/>
  <c r="B11" i="6"/>
  <c r="C5" i="6"/>
  <c r="C3" i="6"/>
  <c r="B3" i="6"/>
  <c r="B5" i="6"/>
  <c r="B6" i="6" s="1"/>
  <c r="R8" i="3"/>
  <c r="T8" i="4"/>
  <c r="R8" i="4"/>
  <c r="T8" i="3"/>
  <c r="S8" i="3"/>
  <c r="C14" i="10" l="1"/>
  <c r="C6" i="10"/>
  <c r="G8" i="22"/>
  <c r="H8" i="22" s="1"/>
  <c r="S8" i="22"/>
  <c r="S7" i="22"/>
  <c r="S4" i="22"/>
  <c r="M6" i="22"/>
  <c r="M5" i="22"/>
  <c r="S9" i="22"/>
  <c r="G6" i="22"/>
  <c r="H6" i="22" s="1"/>
  <c r="G19" i="22"/>
  <c r="H19" i="22" s="1"/>
  <c r="M14" i="22"/>
  <c r="G9" i="22"/>
  <c r="H9" i="22" s="1"/>
  <c r="O15" i="22"/>
  <c r="O19" i="22"/>
  <c r="G4" i="22"/>
  <c r="H4" i="22" s="1"/>
  <c r="G16" i="22"/>
  <c r="H16" i="22" s="1"/>
  <c r="G15" i="22"/>
  <c r="H15" i="22" s="1"/>
  <c r="M19" i="22"/>
  <c r="M18" i="22"/>
  <c r="O6" i="22"/>
  <c r="M4" i="22"/>
  <c r="O17" i="22"/>
  <c r="O5" i="22"/>
  <c r="M8" i="22"/>
  <c r="G7" i="22"/>
  <c r="H7" i="22" s="1"/>
  <c r="G14" i="22"/>
  <c r="H14" i="22" s="1"/>
  <c r="O16" i="22"/>
  <c r="O14" i="22"/>
  <c r="M7" i="22"/>
  <c r="M9" i="22"/>
  <c r="M17" i="22"/>
  <c r="M15" i="22"/>
  <c r="G18" i="22"/>
  <c r="H18" i="22" s="1"/>
  <c r="M16" i="22"/>
  <c r="O18" i="22"/>
  <c r="G5" i="22"/>
  <c r="H5" i="22" s="1"/>
  <c r="G17" i="22"/>
  <c r="H17" i="22" s="1"/>
  <c r="C14" i="6"/>
  <c r="C6" i="6"/>
  <c r="C38" i="6"/>
  <c r="C22" i="6"/>
  <c r="C46" i="10"/>
  <c r="C38" i="10"/>
  <c r="C30" i="9"/>
  <c r="C46" i="6"/>
  <c r="C30" i="6"/>
  <c r="I2" i="4"/>
  <c r="I5" i="3"/>
  <c r="I2" i="3"/>
  <c r="I3" i="3"/>
  <c r="L3" i="3" s="1"/>
  <c r="J3" i="3"/>
  <c r="M3" i="3" s="1"/>
  <c r="K3" i="3"/>
  <c r="N3" i="3" s="1"/>
  <c r="I4" i="3"/>
  <c r="L4" i="3" s="1"/>
  <c r="J4" i="3"/>
  <c r="M4" i="3" s="1"/>
  <c r="K4" i="3"/>
  <c r="N4" i="3" s="1"/>
  <c r="L5" i="3"/>
  <c r="J5" i="3"/>
  <c r="M5" i="3" s="1"/>
  <c r="K5" i="3"/>
  <c r="N5" i="3" s="1"/>
  <c r="I6" i="3"/>
  <c r="L6" i="3" s="1"/>
  <c r="J6" i="3"/>
  <c r="M6" i="3" s="1"/>
  <c r="K6" i="3"/>
  <c r="N6" i="3" s="1"/>
  <c r="I7" i="3"/>
  <c r="L7" i="3" s="1"/>
  <c r="J7" i="3"/>
  <c r="M7" i="3" s="1"/>
  <c r="K7" i="3"/>
  <c r="N7" i="3" s="1"/>
  <c r="I8" i="3"/>
  <c r="L8" i="3" s="1"/>
  <c r="J8" i="3"/>
  <c r="M8" i="3" s="1"/>
  <c r="K8" i="3"/>
  <c r="N8" i="3"/>
  <c r="I9" i="3"/>
  <c r="L9" i="3" s="1"/>
  <c r="J9" i="3"/>
  <c r="M9" i="3" s="1"/>
  <c r="K9" i="3"/>
  <c r="N9" i="3" s="1"/>
  <c r="I10" i="3"/>
  <c r="J10" i="3"/>
  <c r="K10" i="3"/>
  <c r="N10" i="3" s="1"/>
  <c r="L10" i="3"/>
  <c r="M10" i="3"/>
  <c r="I11" i="3"/>
  <c r="L11" i="3" s="1"/>
  <c r="J11" i="3"/>
  <c r="M11" i="3" s="1"/>
  <c r="K11" i="3"/>
  <c r="N11" i="3" s="1"/>
  <c r="I12" i="3"/>
  <c r="L12" i="3" s="1"/>
  <c r="J12" i="3"/>
  <c r="M12" i="3" s="1"/>
  <c r="K12" i="3"/>
  <c r="N12" i="3" s="1"/>
  <c r="I13" i="3"/>
  <c r="L13" i="3" s="1"/>
  <c r="J13" i="3"/>
  <c r="M13" i="3" s="1"/>
  <c r="K13" i="3"/>
  <c r="N13" i="3" s="1"/>
  <c r="I14" i="3"/>
  <c r="L14" i="3" s="1"/>
  <c r="J14" i="3"/>
  <c r="M14" i="3" s="1"/>
  <c r="K14" i="3"/>
  <c r="N14" i="3" s="1"/>
  <c r="I15" i="3"/>
  <c r="L15" i="3" s="1"/>
  <c r="J15" i="3"/>
  <c r="M15" i="3" s="1"/>
  <c r="K15" i="3"/>
  <c r="N15" i="3" s="1"/>
  <c r="I16" i="3"/>
  <c r="L16" i="3" s="1"/>
  <c r="J16" i="3"/>
  <c r="M16" i="3" s="1"/>
  <c r="K16" i="3"/>
  <c r="N16" i="3" s="1"/>
  <c r="I17" i="3"/>
  <c r="L17" i="3" s="1"/>
  <c r="J17" i="3"/>
  <c r="M17" i="3" s="1"/>
  <c r="K17" i="3"/>
  <c r="N17" i="3" s="1"/>
  <c r="I18" i="3"/>
  <c r="L18" i="3" s="1"/>
  <c r="J18" i="3"/>
  <c r="M18" i="3" s="1"/>
  <c r="K18" i="3"/>
  <c r="N18" i="3" s="1"/>
  <c r="I19" i="3"/>
  <c r="L19" i="3" s="1"/>
  <c r="J19" i="3"/>
  <c r="K19" i="3"/>
  <c r="M19" i="3"/>
  <c r="N19" i="3"/>
  <c r="I20" i="3"/>
  <c r="L20" i="3" s="1"/>
  <c r="J20" i="3"/>
  <c r="M20" i="3" s="1"/>
  <c r="K20" i="3"/>
  <c r="N20" i="3" s="1"/>
  <c r="I21" i="3"/>
  <c r="J21" i="3"/>
  <c r="M21" i="3" s="1"/>
  <c r="K21" i="3"/>
  <c r="N21" i="3" s="1"/>
  <c r="L21" i="3"/>
  <c r="I22" i="3"/>
  <c r="L22" i="3" s="1"/>
  <c r="J22" i="3"/>
  <c r="M22" i="3" s="1"/>
  <c r="K22" i="3"/>
  <c r="N22" i="3" s="1"/>
  <c r="I23" i="3"/>
  <c r="L23" i="3" s="1"/>
  <c r="J23" i="3"/>
  <c r="M23" i="3" s="1"/>
  <c r="K23" i="3"/>
  <c r="N23" i="3" s="1"/>
  <c r="K2" i="3"/>
  <c r="N2" i="3" s="1"/>
  <c r="J2" i="3"/>
  <c r="M2" i="3" s="1"/>
  <c r="L2" i="3"/>
  <c r="R2" i="4"/>
  <c r="I3" i="4"/>
  <c r="L3" i="4" s="1"/>
  <c r="J3" i="4"/>
  <c r="K3" i="4"/>
  <c r="N3" i="4" s="1"/>
  <c r="M3" i="4"/>
  <c r="I4" i="4"/>
  <c r="L4" i="4" s="1"/>
  <c r="J4" i="4"/>
  <c r="M4" i="4" s="1"/>
  <c r="K4" i="4"/>
  <c r="N4" i="4" s="1"/>
  <c r="I5" i="4"/>
  <c r="L5" i="4" s="1"/>
  <c r="J5" i="4"/>
  <c r="M5" i="4" s="1"/>
  <c r="K5" i="4"/>
  <c r="N5" i="4" s="1"/>
  <c r="I6" i="4"/>
  <c r="L6" i="4" s="1"/>
  <c r="J6" i="4"/>
  <c r="M6" i="4" s="1"/>
  <c r="K6" i="4"/>
  <c r="N6" i="4" s="1"/>
  <c r="I7" i="4"/>
  <c r="L7" i="4" s="1"/>
  <c r="J7" i="4"/>
  <c r="M7" i="4" s="1"/>
  <c r="K7" i="4"/>
  <c r="N7" i="4" s="1"/>
  <c r="I8" i="4"/>
  <c r="L8" i="4" s="1"/>
  <c r="J8" i="4"/>
  <c r="M8" i="4" s="1"/>
  <c r="K8" i="4"/>
  <c r="N8" i="4"/>
  <c r="I9" i="4"/>
  <c r="L9" i="4" s="1"/>
  <c r="J9" i="4"/>
  <c r="M9" i="4" s="1"/>
  <c r="K9" i="4"/>
  <c r="N9" i="4" s="1"/>
  <c r="I10" i="4"/>
  <c r="J10" i="4"/>
  <c r="K10" i="4"/>
  <c r="L10" i="4"/>
  <c r="M10" i="4"/>
  <c r="N10" i="4"/>
  <c r="I11" i="4"/>
  <c r="L11" i="4" s="1"/>
  <c r="J11" i="4"/>
  <c r="M11" i="4" s="1"/>
  <c r="K11" i="4"/>
  <c r="N11" i="4"/>
  <c r="I12" i="4"/>
  <c r="L12" i="4" s="1"/>
  <c r="J12" i="4"/>
  <c r="M12" i="4" s="1"/>
  <c r="K12" i="4"/>
  <c r="N12" i="4" s="1"/>
  <c r="I13" i="4"/>
  <c r="L13" i="4" s="1"/>
  <c r="J13" i="4"/>
  <c r="M13" i="4" s="1"/>
  <c r="K13" i="4"/>
  <c r="N13" i="4" s="1"/>
  <c r="I14" i="4"/>
  <c r="L14" i="4" s="1"/>
  <c r="J14" i="4"/>
  <c r="M14" i="4" s="1"/>
  <c r="K14" i="4"/>
  <c r="N14" i="4" s="1"/>
  <c r="I15" i="4"/>
  <c r="L15" i="4" s="1"/>
  <c r="J15" i="4"/>
  <c r="M15" i="4" s="1"/>
  <c r="K15" i="4"/>
  <c r="N15" i="4" s="1"/>
  <c r="I16" i="4"/>
  <c r="L16" i="4" s="1"/>
  <c r="J16" i="4"/>
  <c r="M16" i="4" s="1"/>
  <c r="K16" i="4"/>
  <c r="N16" i="4"/>
  <c r="I17" i="4"/>
  <c r="L17" i="4" s="1"/>
  <c r="J17" i="4"/>
  <c r="M17" i="4" s="1"/>
  <c r="K17" i="4"/>
  <c r="N17" i="4" s="1"/>
  <c r="I18" i="4"/>
  <c r="J18" i="4"/>
  <c r="K18" i="4"/>
  <c r="L18" i="4"/>
  <c r="M18" i="4"/>
  <c r="N18" i="4"/>
  <c r="I19" i="4"/>
  <c r="L19" i="4" s="1"/>
  <c r="J19" i="4"/>
  <c r="M19" i="4" s="1"/>
  <c r="K19" i="4"/>
  <c r="N19" i="4"/>
  <c r="I20" i="4"/>
  <c r="L20" i="4" s="1"/>
  <c r="J20" i="4"/>
  <c r="M20" i="4" s="1"/>
  <c r="K20" i="4"/>
  <c r="N20" i="4" s="1"/>
  <c r="I21" i="4"/>
  <c r="L21" i="4" s="1"/>
  <c r="J21" i="4"/>
  <c r="M21" i="4" s="1"/>
  <c r="K21" i="4"/>
  <c r="N21" i="4" s="1"/>
  <c r="I22" i="4"/>
  <c r="L22" i="4" s="1"/>
  <c r="J22" i="4"/>
  <c r="M22" i="4" s="1"/>
  <c r="K22" i="4"/>
  <c r="N22" i="4" s="1"/>
  <c r="I23" i="4"/>
  <c r="L23" i="4" s="1"/>
  <c r="J23" i="4"/>
  <c r="M23" i="4" s="1"/>
  <c r="K23" i="4"/>
  <c r="N23" i="4" s="1"/>
  <c r="K2" i="4"/>
  <c r="N2" i="4" s="1"/>
  <c r="J2" i="4"/>
  <c r="M2" i="4" s="1"/>
  <c r="L2" i="4"/>
  <c r="R2" i="3"/>
  <c r="AD4" i="22" l="1"/>
  <c r="Z4" i="22"/>
  <c r="V4" i="22"/>
  <c r="AD7" i="22"/>
  <c r="Z7" i="22"/>
  <c r="V7" i="22"/>
  <c r="AD8" i="22"/>
  <c r="Z8" i="22"/>
  <c r="V8" i="22"/>
  <c r="AD9" i="22"/>
  <c r="Z9" i="22"/>
  <c r="V9" i="22"/>
  <c r="P6" i="22"/>
  <c r="S6" i="22"/>
  <c r="P18" i="22"/>
  <c r="S18" i="22"/>
  <c r="P16" i="22"/>
  <c r="S16" i="22"/>
  <c r="N18" i="22"/>
  <c r="R18" i="22"/>
  <c r="N14" i="22"/>
  <c r="R14" i="22"/>
  <c r="N19" i="22"/>
  <c r="R19" i="22"/>
  <c r="N16" i="22"/>
  <c r="R16" i="22"/>
  <c r="P14" i="22"/>
  <c r="S14" i="22"/>
  <c r="N15" i="22"/>
  <c r="R15" i="22"/>
  <c r="N8" i="22"/>
  <c r="R8" i="22"/>
  <c r="N17" i="22"/>
  <c r="R17" i="22"/>
  <c r="P5" i="22"/>
  <c r="S5" i="22"/>
  <c r="N5" i="22"/>
  <c r="R5" i="22"/>
  <c r="N9" i="22"/>
  <c r="R9" i="22"/>
  <c r="P17" i="22"/>
  <c r="S17" i="22"/>
  <c r="P19" i="22"/>
  <c r="S19" i="22"/>
  <c r="N6" i="22"/>
  <c r="R6" i="22"/>
  <c r="N7" i="22"/>
  <c r="R7" i="22"/>
  <c r="N4" i="22"/>
  <c r="R4" i="22"/>
  <c r="P15" i="22"/>
  <c r="S15" i="22"/>
  <c r="S6" i="4"/>
  <c r="S8" i="4" s="1"/>
  <c r="R4" i="4"/>
  <c r="R6" i="4" s="1"/>
  <c r="T4" i="4"/>
  <c r="T6" i="4" s="1"/>
  <c r="T4" i="3"/>
  <c r="T6" i="3" s="1"/>
  <c r="R4" i="3"/>
  <c r="R6" i="3" s="1"/>
  <c r="S4" i="3"/>
  <c r="S6" i="3" s="1"/>
  <c r="AE7" i="22" l="1"/>
  <c r="W7" i="22"/>
  <c r="AA7" i="22"/>
  <c r="AG7" i="22" s="1"/>
  <c r="AA9" i="22"/>
  <c r="W9" i="22"/>
  <c r="AE9" i="22"/>
  <c r="AE14" i="22"/>
  <c r="W14" i="22"/>
  <c r="AA14" i="22"/>
  <c r="AD18" i="22"/>
  <c r="Z18" i="22"/>
  <c r="V18" i="22"/>
  <c r="AF18" i="22" s="1"/>
  <c r="AE5" i="22"/>
  <c r="W5" i="22"/>
  <c r="AA5" i="22"/>
  <c r="AE19" i="22"/>
  <c r="W19" i="22"/>
  <c r="AA19" i="22"/>
  <c r="AE6" i="22"/>
  <c r="W6" i="22"/>
  <c r="AA6" i="22"/>
  <c r="AA15" i="22"/>
  <c r="AE15" i="22"/>
  <c r="W15" i="22"/>
  <c r="V6" i="22"/>
  <c r="AD6" i="22"/>
  <c r="Z6" i="22"/>
  <c r="AG6" i="22" s="1"/>
  <c r="AD15" i="22"/>
  <c r="AH15" i="22" s="1"/>
  <c r="Z15" i="22"/>
  <c r="V15" i="22"/>
  <c r="AD19" i="22"/>
  <c r="Z19" i="22"/>
  <c r="AG19" i="22" s="1"/>
  <c r="V19" i="22"/>
  <c r="AF19" i="22" s="1"/>
  <c r="V5" i="22"/>
  <c r="AD5" i="22"/>
  <c r="AH5" i="22" s="1"/>
  <c r="Z5" i="22"/>
  <c r="AG5" i="22" s="1"/>
  <c r="AD14" i="22"/>
  <c r="AH14" i="22" s="1"/>
  <c r="Z14" i="22"/>
  <c r="AG14" i="22" s="1"/>
  <c r="V14" i="22"/>
  <c r="AA18" i="22"/>
  <c r="AE18" i="22"/>
  <c r="W18" i="22"/>
  <c r="AF9" i="22"/>
  <c r="AH7" i="22"/>
  <c r="W8" i="22"/>
  <c r="AA8" i="22"/>
  <c r="AG8" i="22" s="1"/>
  <c r="AE8" i="22"/>
  <c r="AH8" i="22"/>
  <c r="AF7" i="22"/>
  <c r="AG9" i="22"/>
  <c r="AD17" i="22"/>
  <c r="Z17" i="22"/>
  <c r="AG17" i="22" s="1"/>
  <c r="V17" i="22"/>
  <c r="W17" i="22"/>
  <c r="AA17" i="22"/>
  <c r="AE17" i="22"/>
  <c r="AA16" i="22"/>
  <c r="AE16" i="22"/>
  <c r="W16" i="22"/>
  <c r="AD16" i="22"/>
  <c r="AH16" i="22" s="1"/>
  <c r="Z16" i="22"/>
  <c r="V16" i="22"/>
  <c r="AH9" i="22"/>
  <c r="AE4" i="22"/>
  <c r="AA4" i="22"/>
  <c r="AG4" i="22" s="1"/>
  <c r="W4" i="22"/>
  <c r="AF4" i="22" s="1"/>
  <c r="AF8" i="22"/>
  <c r="AH4" i="22"/>
  <c r="AG16" i="22" l="1"/>
  <c r="AF14" i="22"/>
  <c r="AF15" i="22"/>
  <c r="AF17" i="22"/>
  <c r="AG15" i="22"/>
  <c r="AH17" i="22"/>
  <c r="AF5" i="22"/>
  <c r="AH6" i="22"/>
  <c r="AG18" i="22"/>
  <c r="AF6" i="22"/>
  <c r="AH18" i="22"/>
  <c r="AF16" i="22"/>
  <c r="AH19" i="22"/>
</calcChain>
</file>

<file path=xl/sharedStrings.xml><?xml version="1.0" encoding="utf-8"?>
<sst xmlns="http://schemas.openxmlformats.org/spreadsheetml/2006/main" count="16753" uniqueCount="333">
  <si>
    <t>IUM_1</t>
  </si>
  <si>
    <t>IUM_2</t>
  </si>
  <si>
    <t>IUM_3</t>
  </si>
  <si>
    <t>CUMCodATC</t>
  </si>
  <si>
    <t>CUMATC</t>
  </si>
  <si>
    <t>CUMCodViaAdministracion</t>
  </si>
  <si>
    <t>202101 a 202103</t>
  </si>
  <si>
    <t>1. Elabora o importa el medicamento</t>
  </si>
  <si>
    <t>VN</t>
  </si>
  <si>
    <t>Operacion de venta</t>
  </si>
  <si>
    <t>Transaccion primaria institucional</t>
  </si>
  <si>
    <t>OZEMPIC   1 34 MG/ML</t>
  </si>
  <si>
    <t>SEMAGLUTIDA</t>
  </si>
  <si>
    <t>SC</t>
  </si>
  <si>
    <t>SUBCUTANEA</t>
  </si>
  <si>
    <t>A</t>
  </si>
  <si>
    <t>Presentacion comercial</t>
  </si>
  <si>
    <t>Transaccion primaria comercial</t>
  </si>
  <si>
    <t>2. Actor que no elabora ni importa el medicamento</t>
  </si>
  <si>
    <t>CM</t>
  </si>
  <si>
    <t>Operacion de compra</t>
  </si>
  <si>
    <t>C</t>
  </si>
  <si>
    <t>Unidad de dispensacion</t>
  </si>
  <si>
    <t>1S103168</t>
  </si>
  <si>
    <t>OTRAS SOLUCIONES</t>
  </si>
  <si>
    <t>Transaccion secundaria institucional</t>
  </si>
  <si>
    <t>Transaccion secundaria comercial</t>
  </si>
  <si>
    <t>Transaccion final institucional</t>
  </si>
  <si>
    <t>RC</t>
  </si>
  <si>
    <t>Operacion de recobro</t>
  </si>
  <si>
    <t>D</t>
  </si>
  <si>
    <t>Unidad minima de concentracion</t>
  </si>
  <si>
    <t>202104 a 202106</t>
  </si>
  <si>
    <t>2021</t>
  </si>
  <si>
    <t>4</t>
  </si>
  <si>
    <t>2</t>
  </si>
  <si>
    <t>5</t>
  </si>
  <si>
    <t>0</t>
  </si>
  <si>
    <t>20125116</t>
  </si>
  <si>
    <t>1</t>
  </si>
  <si>
    <t>3</t>
  </si>
  <si>
    <t>1000</t>
  </si>
  <si>
    <t>100</t>
  </si>
  <si>
    <t>102</t>
  </si>
  <si>
    <t>B</t>
  </si>
  <si>
    <t>Unidad por embalaje primario</t>
  </si>
  <si>
    <t>202107 a 202109</t>
  </si>
  <si>
    <t>477134.65</t>
  </si>
  <si>
    <t>954269.30</t>
  </si>
  <si>
    <t>735621.50</t>
  </si>
  <si>
    <t>202110 a 202112</t>
  </si>
  <si>
    <t>12</t>
  </si>
  <si>
    <t>357634.87</t>
  </si>
  <si>
    <t>364628772.87</t>
  </si>
  <si>
    <t>101</t>
  </si>
  <si>
    <t>TRULICITY  1 5 MG/0 5 ML</t>
  </si>
  <si>
    <t>A10BX14</t>
  </si>
  <si>
    <t>DULAGLUTIDA</t>
  </si>
  <si>
    <t>TRULICITY  0 75 MG/0 5 ML</t>
  </si>
  <si>
    <t>20079057</t>
  </si>
  <si>
    <t>20091274</t>
  </si>
  <si>
    <t>36744004.13</t>
  </si>
  <si>
    <t>758172946.04</t>
  </si>
  <si>
    <t>53891.25</t>
  </si>
  <si>
    <t>88867976.80</t>
  </si>
  <si>
    <t>114023.06</t>
  </si>
  <si>
    <t>22212415.52</t>
  </si>
  <si>
    <t>357.60</t>
  </si>
  <si>
    <t>424849585.60</t>
  </si>
  <si>
    <t>57011.53</t>
  </si>
  <si>
    <t>9418364.24</t>
  </si>
  <si>
    <t>17754350.42</t>
  </si>
  <si>
    <t>697856544.92</t>
  </si>
  <si>
    <t>78821949.60</t>
  </si>
  <si>
    <t>19462773.84</t>
  </si>
  <si>
    <t>11573492.24</t>
  </si>
  <si>
    <t>59204249.09</t>
  </si>
  <si>
    <t>114023.34</t>
  </si>
  <si>
    <t>46892594.08</t>
  </si>
  <si>
    <t>800016743.16</t>
  </si>
  <si>
    <t>81784955.80</t>
  </si>
  <si>
    <t xml:space="preserve">SOLUCIONES                                                                                                                                                                                              </t>
  </si>
  <si>
    <t>1376304</t>
  </si>
  <si>
    <t>108277.50</t>
  </si>
  <si>
    <t>98837.50</t>
  </si>
  <si>
    <t>449261.38</t>
  </si>
  <si>
    <t>29033188.64</t>
  </si>
  <si>
    <t>49768654.08</t>
  </si>
  <si>
    <t>12129558.48</t>
  </si>
  <si>
    <t>24563539.76</t>
  </si>
  <si>
    <t>16227960.96</t>
  </si>
  <si>
    <t>966944993.68</t>
  </si>
  <si>
    <t>118503367.80</t>
  </si>
  <si>
    <t>32734029.04</t>
  </si>
  <si>
    <t>20297854.25</t>
  </si>
  <si>
    <t>1359792444.67</t>
  </si>
  <si>
    <t>643769371.84</t>
  </si>
  <si>
    <t>62615791.60</t>
  </si>
  <si>
    <t>25313073.20</t>
  </si>
  <si>
    <t>28770370.80</t>
  </si>
  <si>
    <t>1404420470.67</t>
  </si>
  <si>
    <t>81273574.08</t>
  </si>
  <si>
    <t>915342509.12</t>
  </si>
  <si>
    <t>121109470.24</t>
  </si>
  <si>
    <t>Ref</t>
  </si>
  <si>
    <t>Min</t>
  </si>
  <si>
    <t>Max</t>
  </si>
  <si>
    <t>Semaglutida</t>
  </si>
  <si>
    <t>CP_Min</t>
  </si>
  <si>
    <t>CP_Max</t>
  </si>
  <si>
    <t>Min_mg</t>
  </si>
  <si>
    <t>Max_mg</t>
  </si>
  <si>
    <t>Base</t>
  </si>
  <si>
    <t>Dulaglutide</t>
  </si>
  <si>
    <t>Unidades en la caja</t>
  </si>
  <si>
    <t>Once-weekly semaglutide 1.0 mg</t>
  </si>
  <si>
    <t>Dulaglutide 1.5 mg</t>
  </si>
  <si>
    <t xml:space="preserve">HbA1c &lt;7.0% </t>
  </si>
  <si>
    <t>HbA1c &lt;7.0% without severe or blood glucose-confirmed
symptomatic hypoglycaemia and no weight gain</t>
  </si>
  <si>
    <t>HbA1c ≥1% reduction and weight loss ≥3%</t>
  </si>
  <si>
    <t>Number needed to treat</t>
  </si>
  <si>
    <t>Total units sold</t>
  </si>
  <si>
    <t>Total weighted cost mg</t>
  </si>
  <si>
    <t>Dose mg</t>
  </si>
  <si>
    <t>Cost of monthly treatment</t>
  </si>
  <si>
    <t>Total weighted cost</t>
  </si>
  <si>
    <t>Monthly dose</t>
  </si>
  <si>
    <t>Cost of annual treatment</t>
  </si>
  <si>
    <t>Drug cost index</t>
  </si>
  <si>
    <t>NNT to achieve HbA1C &lt; 7.0%</t>
  </si>
  <si>
    <t>Once-weekly 
semaglutide 1.0 mg</t>
  </si>
  <si>
    <t>Annual drug cost (COP)</t>
  </si>
  <si>
    <t>Cost per patient achieving
control (COP)</t>
  </si>
  <si>
    <t>Amount spent to achieve
target relative to once-weekly
semaglutide</t>
  </si>
  <si>
    <t>Interpretation</t>
  </si>
  <si>
    <t>To bring one patient to an HbA1C target &lt;7.0%, an amount of money 1.18 times (18%) greater would have to be spent on dulaglutide 1.5 mg, compared to semaglutide 1.0 mg</t>
  </si>
  <si>
    <t>Once-weekly semaglutide 1.0 mg approximates price parity with dulaglutide 1.5 mg</t>
  </si>
  <si>
    <t xml:space="preserve">NNT to achieve HbA1c ≤6.5% </t>
  </si>
  <si>
    <t>To bring one patient to an HbA1C target &lt;6.5%, an amount of money 1.42 times (42%) greater would have to be spent on dulaglutide 1.5 mg, compared to semaglutide 1.0 mg</t>
  </si>
  <si>
    <t xml:space="preserve">NNT to achieve HbA1c HbA1c &lt;7.0% without severe or blood glucose-confirmed
symptomatic hypoglycaemia and no weight gain </t>
  </si>
  <si>
    <t>To bring one patient to an HbA1C target &lt;6.5%, an amount of money 1.28 times (28%) greater would have to be spent on dulaglutide 1.5 mg, compared to semaglutide 1.0 mg</t>
  </si>
  <si>
    <t xml:space="preserve">NNT to achieve weight loss ≥ 5% </t>
  </si>
  <si>
    <t>To achieve weight loss ≥ 5% , an amount of money 2.1 times greater would have to be spent on dulaglutide 1.5 mg, compared to semaglutide 1.0 mg</t>
  </si>
  <si>
    <t xml:space="preserve">NNT to achieve weight loss ≥ 10% </t>
  </si>
  <si>
    <t>To achieve weight loss ≥ 10% , an amount of money 3.48 times greater would have to be spent on dulaglutide 1.5 mg, compared to semaglutide 1.0 mg</t>
  </si>
  <si>
    <t xml:space="preserve">NNT to achieve HbA1c ≥1% reduction and weight loss ≥3% </t>
  </si>
  <si>
    <t>To achieve an HbA1c ≥1% reduction and weight loss ≥3%, an amount of money 1.97 times (97%) greater would have to be spent on dulaglutide 1.5 mg, compared to semaglutide 1.0 mg</t>
  </si>
  <si>
    <r>
      <t xml:space="preserve">HbA1c </t>
    </r>
    <r>
      <rPr>
        <b/>
        <sz val="12"/>
        <color theme="1"/>
        <rFont val="Calibri"/>
        <family val="2"/>
      </rPr>
      <t>≤6.5</t>
    </r>
    <r>
      <rPr>
        <b/>
        <sz val="12"/>
        <color theme="1"/>
        <rFont val="Calibri"/>
        <family val="2"/>
        <scheme val="minor"/>
      </rPr>
      <t xml:space="preserve">% </t>
    </r>
  </si>
  <si>
    <r>
      <t xml:space="preserve">Weight loss </t>
    </r>
    <r>
      <rPr>
        <b/>
        <sz val="12"/>
        <color theme="1"/>
        <rFont val="Calibri"/>
        <family val="2"/>
      </rPr>
      <t>≥ 5%</t>
    </r>
  </si>
  <si>
    <r>
      <t xml:space="preserve">Weight loss </t>
    </r>
    <r>
      <rPr>
        <b/>
        <sz val="12"/>
        <color theme="1"/>
        <rFont val="Calibri"/>
        <family val="2"/>
      </rPr>
      <t>≥ 10%</t>
    </r>
  </si>
  <si>
    <t>Endpoint</t>
  </si>
  <si>
    <t>Once-weekly
semaglutide 1.0 mg (COP)</t>
  </si>
  <si>
    <t>Dulaglutide
1.5 mg (COP)</t>
  </si>
  <si>
    <t>HbA1c ≤6.5%</t>
  </si>
  <si>
    <t>HbA1c &lt;7.0%</t>
  </si>
  <si>
    <t>HbA1c &lt;7.0% without
hypoglycemia, and no
weight gain</t>
  </si>
  <si>
    <t>Weight loss ≥5%</t>
  </si>
  <si>
    <t>Weight loss ≥10%</t>
  </si>
  <si>
    <t>≥1.0% HbA1c reduction
and ≥3.0% weight loss</t>
  </si>
  <si>
    <t>To bring one patient to an HbA1C target &lt;7.0%, an amount of money 1.13 times (13%) greater would have to be spent on dulaglutide 1.5 mg, compared to semaglutide 1.0 mg</t>
  </si>
  <si>
    <t>To bring one patient to an HbA1C target &lt;6.5%, an amount of money 1.36 times (36%) greater would have to be spent on dulaglutide 1.5 mg, compared to semaglutide 1.0 mg</t>
  </si>
  <si>
    <t>To bring one patient to an HbA1C target &lt;6.5%, an amount of money 1.22 times (22%) greater would have to be spent on dulaglutide 1.5 mg, compared to semaglutide 1.0 mg</t>
  </si>
  <si>
    <t>To achieve weight loss ≥ 5% , an amount of money 2.01 times (101%)  greater would have to be spent on dulaglutide 1.5 mg, compared to semaglutide 1.0 mg</t>
  </si>
  <si>
    <t>To achieve weight loss ≥ 10% , an amount of money 3.34 times greater (234%) would have to be spent on dulaglutide 1.5 mg, compared to semaglutide 1.0 mg</t>
  </si>
  <si>
    <t>To achieve an HbA1c ≥1% reduction and weight loss ≥3%, an amount of money 1.89 times (89%) greater would have to be spent on dulaglutide 1.5 mg, compared to semaglutide 1.0 mg</t>
  </si>
  <si>
    <t>To achieve weight loss ≥ 5% , an amount of money 2.1 times (110%)  greater would have to be spent on dulaglutide 1.5 mg, compared to semaglutide 1.0 mg</t>
  </si>
  <si>
    <t>To achieve weight loss ≥ 10% , an amount of money 3.49 times greater (249%) would have to be spent on dulaglutide 1.5 mg, compared to semaglutide 1.0 mg</t>
  </si>
  <si>
    <t>Base cost</t>
  </si>
  <si>
    <t>Best scenario for semaglutide</t>
  </si>
  <si>
    <t>Worst scenario for semaglutide</t>
  </si>
  <si>
    <t>Once-weekly dulaglutide 1.5 mg</t>
  </si>
  <si>
    <t>Once-weekly semaglutide 1.0 mg (%)</t>
  </si>
  <si>
    <t>Once-weekly dulaglutide 1.5 mg (%)</t>
  </si>
  <si>
    <t>Table 1. Proportion of patients reaching target with once-weekly semaglutide 1.0 mg, and dulaglutide 1.5 mg, all in combination with metformin</t>
  </si>
  <si>
    <t>Fig. 1 Design of the SUSTAIN 7 randomized controlled trial</t>
  </si>
  <si>
    <t>Fig. 2 Numbers needed to treat to bring one patient to target with once-weekly semaglutide 1.0 mg, and dulaglutide 1.5 mg. HbA1c, glycated hemoglobin</t>
  </si>
  <si>
    <t>Fig. 3 Relative cost of control with once-weekly semaglutide 1.0 mg and  dulaglutide 1.5 mg versus once-weekly in the best ant the worst scenario of cost for semaglutide  (index = 100.000). HbA1c, glycated hemoglobin</t>
  </si>
  <si>
    <t>Table 2 Example cost of control calculation based on the proportion of patients achieving an HbA1c target &lt;7.0%</t>
  </si>
  <si>
    <t>Once-weekly  Dulaglutide 1.5 mg</t>
  </si>
  <si>
    <t>Table 3 Colombia drug prices in the base case analysis of SISMED in 2022 coloombian pesos (COP) (December 2021)</t>
  </si>
  <si>
    <t>Glucagon-like peptide 1
treatment</t>
  </si>
  <si>
    <t>Pack
contents (mg)</t>
  </si>
  <si>
    <t>Number of pen</t>
  </si>
  <si>
    <t>Once-weekly semaglutide
1.0 mg</t>
  </si>
  <si>
    <t>Minimum pack price (COP)</t>
  </si>
  <si>
    <t>Base pack price
(COP)</t>
  </si>
  <si>
    <t>Maximum pack price (COP)</t>
  </si>
  <si>
    <t>Table 4 Absolute annual cost of control outcomes with once-weekly semaglutide 1.0 mg, and dulaglutide 1.5mg in 2021 colombian pesos (COP). Calculations in the base cost, best and worst scenario.</t>
  </si>
  <si>
    <t>Table 5 One-way sensitivity analysis results showing absolute annual cost of control outcomes with once-weekly semaglutide 1.0 mg, and dulaglutide 1.5 mg in 2021 colombian pesos (COP) with the base cost, best and worst scenario for semaglutide</t>
  </si>
  <si>
    <t>Proportion reaching target + 1 SE; - 1 SE</t>
  </si>
  <si>
    <t>% Base</t>
  </si>
  <si>
    <t>%Min</t>
  </si>
  <si>
    <t>%Max</t>
  </si>
  <si>
    <t>SE calculation</t>
  </si>
  <si>
    <t>% with 1SE and -1SE</t>
  </si>
  <si>
    <t>Best cost</t>
  </si>
  <si>
    <t>Mean</t>
  </si>
  <si>
    <t>Minus 1SE</t>
  </si>
  <si>
    <t>Plus 1SE</t>
  </si>
  <si>
    <t>Worst cost</t>
  </si>
  <si>
    <t>NNT Base</t>
  </si>
  <si>
    <t>NNT min</t>
  </si>
  <si>
    <t>NNT max</t>
  </si>
  <si>
    <t>Endpoints</t>
  </si>
  <si>
    <t>SEMAGLUTIDE 1MG/DL</t>
  </si>
  <si>
    <t>DULAGLUTIDE 1.5MG/DL</t>
  </si>
  <si>
    <t>n</t>
  </si>
  <si>
    <t>p abs</t>
  </si>
  <si>
    <t>p %</t>
  </si>
  <si>
    <t>p%/n</t>
  </si>
  <si>
    <t>1-p%</t>
  </si>
  <si>
    <t>R2(1/n*p%(1-p%))</t>
  </si>
  <si>
    <t>p%/n*(1-p%)</t>
  </si>
  <si>
    <t>SE</t>
  </si>
  <si>
    <t>SE%</t>
  </si>
  <si>
    <t>N min</t>
  </si>
  <si>
    <t>N max</t>
  </si>
  <si>
    <t>Annual Cost</t>
  </si>
  <si>
    <t>NNT</t>
  </si>
  <si>
    <t>Base Interval</t>
  </si>
  <si>
    <t>Best Interval</t>
  </si>
  <si>
    <t>Worst Interval</t>
  </si>
  <si>
    <t>Intervals</t>
  </si>
  <si>
    <t>Best</t>
  </si>
  <si>
    <t>Worst</t>
  </si>
  <si>
    <t>To bring one patient to an HbA1C target &lt;7.0%, an amount of money 1.18 times (18%) greater would have to be spent on dulaglutide 1.5 mg, compared to semaglutide 1.0 mg. That is, for each $100.000 COP spent in semaglutide, would spend $118.000 COP in dulaglutide to achieve this outcome.</t>
  </si>
  <si>
    <t>7182840,09723483-7623583,31591606</t>
  </si>
  <si>
    <t>7071578,92588525-7505495,09480468</t>
  </si>
  <si>
    <t>7422167,11249643-7877595,57511958</t>
  </si>
  <si>
    <t>8381802,92621329-9089732,43034225</t>
  </si>
  <si>
    <t>8251969,99119489-8948933,76800762</t>
  </si>
  <si>
    <t>8661078,51214952-9392595,71319854</t>
  </si>
  <si>
    <t>7635133,25755992-8176235,91354137</t>
  </si>
  <si>
    <t>7516866,12949545-8049587,18230742</t>
  </si>
  <si>
    <t>7889530,35243048-8448662,15591531</t>
  </si>
  <si>
    <t>8882169,84899851-9704550,18493035</t>
  </si>
  <si>
    <t>8744586,30152319-9554228,08303477</t>
  </si>
  <si>
    <t>9178117,29739371-10027898,7488375</t>
  </si>
  <si>
    <t>19765636,9334654-23912113,1599693</t>
  </si>
  <si>
    <t>19459470,0290212-23541717,9286114</t>
  </si>
  <si>
    <t>20424213,6006324-24708847,4034861</t>
  </si>
  <si>
    <t>8265794,85883795-8947544,69340085</t>
  </si>
  <si>
    <t>8137758,87228109-8808948,49888529</t>
  </si>
  <si>
    <t>8541205,14022399-9245670,38413086</t>
  </si>
  <si>
    <t>8429721,93747165-9142938,62252835</t>
  </si>
  <si>
    <t>8439231,60541494-9153252,87855851</t>
  </si>
  <si>
    <t>8344631,55076448-9050648,96116092</t>
  </si>
  <si>
    <t>11781062,79015-13322738,00985</t>
  </si>
  <si>
    <t>11794353,144919-13337767,5464716</t>
  </si>
  <si>
    <t>11662143,6613731-13188257,0699489</t>
  </si>
  <si>
    <t>9657726,44278214-10657488,0774491</t>
  </si>
  <si>
    <t>9668621,43697521-10669510,9144392</t>
  </si>
  <si>
    <t>9560240,46592264-10549910,414916</t>
  </si>
  <si>
    <t>18000346,2425057-21488778,6114269</t>
  </si>
  <si>
    <t>18020652,6437014-21513020,3539918</t>
  </si>
  <si>
    <t>17818649,0959095-21271868,9084173</t>
  </si>
  <si>
    <t>61419036,0299026-91386707,9700974</t>
  </si>
  <si>
    <t>61488323,5630353-91489802,38456</t>
  </si>
  <si>
    <t>60799066,6447044-90464242,1546469</t>
  </si>
  <si>
    <t>15565135,4757074-18228442,5242926</t>
  </si>
  <si>
    <t>15582694,6871457-18249006,2435725</t>
  </si>
  <si>
    <t>15408019,5700344-18044442,9528991</t>
  </si>
  <si>
    <t>7.182.840,10-7.623.583,32</t>
  </si>
  <si>
    <t>8.429.721,94-9.142.938,62</t>
  </si>
  <si>
    <t>7.071.578,93-7.505.495,09</t>
  </si>
  <si>
    <t>8.439.231,61-9.153.252,88</t>
  </si>
  <si>
    <t>7.422.167,11-7.877.595,58</t>
  </si>
  <si>
    <t>8.344.631,55-9.050.648,96</t>
  </si>
  <si>
    <t>8.381.802,93-9.089.732,43</t>
  </si>
  <si>
    <t>11.781.062,79-13.322.738,01</t>
  </si>
  <si>
    <t>8.251.969,99-8.948.933,77</t>
  </si>
  <si>
    <t>11.794.353,14-13.337.767,55</t>
  </si>
  <si>
    <t>8.661.078,51-9.392.595,71</t>
  </si>
  <si>
    <t>11.662.143,66-13.188.257,07</t>
  </si>
  <si>
    <t>7.635.133,26-8.176.235,91</t>
  </si>
  <si>
    <t>9.657.726,44-10.657.488,08</t>
  </si>
  <si>
    <t>7.516.866,13-8.049.587,18</t>
  </si>
  <si>
    <t>9.668.621,44-10.669.510,91</t>
  </si>
  <si>
    <t>7.889.530,35-8.448.662,16</t>
  </si>
  <si>
    <t>9.560.240,47-10.549.910,41</t>
  </si>
  <si>
    <t>8.882.169,85-9.704.550,18</t>
  </si>
  <si>
    <t>18.000.346,24-21.488.778,61</t>
  </si>
  <si>
    <t>8.744.586,30-9.554.228,08</t>
  </si>
  <si>
    <t>18.020.652,64-21.513.020,35</t>
  </si>
  <si>
    <t>9.178.117,30-10.027.898,75</t>
  </si>
  <si>
    <t>17.818.649,10-21.271.868,91</t>
  </si>
  <si>
    <t>19.765.636,93-23.912.113,16</t>
  </si>
  <si>
    <t>61.419.036,03-91.386.707,97</t>
  </si>
  <si>
    <t>19.459.470,03-23.541.717,93</t>
  </si>
  <si>
    <t>61.488.323,56-91.489.802,38</t>
  </si>
  <si>
    <t>20.424.213,60-24.708.847,40</t>
  </si>
  <si>
    <t>60.799.066,64-90.464.242,15</t>
  </si>
  <si>
    <t>8.265.794,86-8.947.544,69</t>
  </si>
  <si>
    <t>15.565.135,48-18.228.442,52</t>
  </si>
  <si>
    <t>8.137.758,87-8.808.948,50</t>
  </si>
  <si>
    <t>15.582.694,69-18.249.006,24</t>
  </si>
  <si>
    <t>8.541.205,14-9.245.670,38</t>
  </si>
  <si>
    <t>15.408.019,57-18.044.442,95</t>
  </si>
  <si>
    <t>Institutional primary transaction</t>
  </si>
  <si>
    <t>Transaction Type</t>
  </si>
  <si>
    <t>Proceedings number</t>
  </si>
  <si>
    <t>Commercial drug presentation</t>
  </si>
  <si>
    <t>Commercial description</t>
  </si>
  <si>
    <t>Pharmaceutical form</t>
  </si>
  <si>
    <t>Active substance</t>
  </si>
  <si>
    <t>Route of administration</t>
  </si>
  <si>
    <t>Unit/code</t>
  </si>
  <si>
    <t>commercial invoice</t>
  </si>
  <si>
    <t>Minimum unit pricing</t>
  </si>
  <si>
    <t>Maximun unit pricing</t>
  </si>
  <si>
    <t>Total invoice cost</t>
  </si>
  <si>
    <t>Total units invoiced</t>
  </si>
  <si>
    <t>Period</t>
  </si>
  <si>
    <t>Year</t>
  </si>
  <si>
    <t>Month</t>
  </si>
  <si>
    <t>Code/Role</t>
  </si>
  <si>
    <t>Reporting actor role</t>
  </si>
  <si>
    <t>Operation code</t>
  </si>
  <si>
    <t>Type of operation</t>
  </si>
  <si>
    <t>Transaction type code</t>
  </si>
  <si>
    <t>1. Manufacture or import the drug</t>
  </si>
  <si>
    <t>Sale transaction</t>
  </si>
  <si>
    <t>SEMAGLUTIDE</t>
  </si>
  <si>
    <t>SUBCUTANEOUS</t>
  </si>
  <si>
    <t>Commercial presentation</t>
  </si>
  <si>
    <t>DULAGLUTIDE</t>
  </si>
  <si>
    <t>Brand</t>
  </si>
  <si>
    <t>Presentation</t>
  </si>
  <si>
    <t>Sold units</t>
  </si>
  <si>
    <t>Total ($) invoice</t>
  </si>
  <si>
    <t>Unit</t>
  </si>
  <si>
    <t>Cost_mg</t>
  </si>
  <si>
    <t>Weighted average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</si>
</sst>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164" formatCode="_-&quot;$&quot;\ * #,##0.00_-;\-&quot;$&quot;\ * #,##0.00_-;_-&quot;$&quot;\ * &quot;-&quot;??_-;_-@_-"/>
    <numFmt numFmtId="165" formatCode="&quot;COP&quot;#,##0"/>
    <numFmt numFmtId="166" formatCode="0.000"/>
    <numFmt numFmtId="167" formatCode="#,##0.00_ ;\-#,##0.00\ 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3">
    <xf numFmtId="0" fontId="0" fillId="0" borderId="0" xfId="0"/>
    <xf numFmtId="165" fontId="0" fillId="0" borderId="0" xfId="0" applyNumberFormat="1"/>
    <xf numFmtId="42" fontId="0" fillId="0" borderId="0" xfId="1" applyFont="1"/>
    <xf numFmtId="42" fontId="0" fillId="0" borderId="0" xfId="0" applyNumberFormat="1"/>
    <xf numFmtId="0" fontId="0" fillId="0" borderId="0" xfId="0" applyAlignment="1">
      <alignment wrapText="1"/>
    </xf>
    <xf numFmtId="0" fontId="0" fillId="0" borderId="1" xfId="0" applyBorder="1"/>
    <xf numFmtId="9" fontId="0" fillId="0" borderId="1" xfId="0" applyNumberFormat="1" applyBorder="1"/>
    <xf numFmtId="44" fontId="0" fillId="0" borderId="0" xfId="0" applyNumberFormat="1"/>
    <xf numFmtId="44" fontId="0" fillId="0" borderId="0" xfId="2" applyFont="1"/>
    <xf numFmtId="0" fontId="2" fillId="0" borderId="0" xfId="0" applyFont="1"/>
    <xf numFmtId="0" fontId="2" fillId="0" borderId="1" xfId="0" applyFont="1" applyBorder="1" applyAlignment="1">
      <alignment horizontal="center" wrapText="1"/>
    </xf>
    <xf numFmtId="0" fontId="2" fillId="0" borderId="1" xfId="0" applyFont="1" applyBorder="1"/>
    <xf numFmtId="0" fontId="2" fillId="0" borderId="0" xfId="0" applyFont="1" applyAlignment="1">
      <alignment wrapText="1"/>
    </xf>
    <xf numFmtId="44" fontId="0" fillId="0" borderId="0" xfId="2" applyFont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0" fillId="2" borderId="0" xfId="0" applyFill="1"/>
    <xf numFmtId="42" fontId="0" fillId="2" borderId="0" xfId="0" applyNumberFormat="1" applyFill="1"/>
    <xf numFmtId="44" fontId="0" fillId="2" borderId="0" xfId="0" applyNumberFormat="1" applyFill="1"/>
    <xf numFmtId="9" fontId="0" fillId="0" borderId="0" xfId="0" applyNumberFormat="1"/>
    <xf numFmtId="0" fontId="2" fillId="0" borderId="1" xfId="0" applyFont="1" applyBorder="1" applyAlignment="1">
      <alignment horizontal="left" wrapText="1"/>
    </xf>
    <xf numFmtId="0" fontId="0" fillId="0" borderId="1" xfId="0" applyBorder="1" applyAlignment="1">
      <alignment wrapText="1"/>
    </xf>
    <xf numFmtId="0" fontId="2" fillId="0" borderId="1" xfId="0" applyFont="1" applyBorder="1" applyAlignment="1">
      <alignment wrapText="1"/>
    </xf>
    <xf numFmtId="1" fontId="0" fillId="0" borderId="0" xfId="0" applyNumberFormat="1"/>
    <xf numFmtId="44" fontId="0" fillId="0" borderId="1" xfId="2" applyFont="1" applyBorder="1" applyAlignment="1">
      <alignment wrapText="1"/>
    </xf>
    <xf numFmtId="44" fontId="0" fillId="0" borderId="1" xfId="2" applyFont="1" applyBorder="1"/>
    <xf numFmtId="44" fontId="0" fillId="0" borderId="1" xfId="0" applyNumberFormat="1" applyBorder="1"/>
    <xf numFmtId="0" fontId="2" fillId="0" borderId="1" xfId="0" applyFont="1" applyBorder="1" applyAlignment="1">
      <alignment horizontal="center"/>
    </xf>
    <xf numFmtId="44" fontId="0" fillId="0" borderId="1" xfId="2" applyFont="1" applyBorder="1" applyAlignment="1">
      <alignment horizontal="center" wrapText="1"/>
    </xf>
    <xf numFmtId="2" fontId="0" fillId="0" borderId="0" xfId="0" applyNumberFormat="1"/>
    <xf numFmtId="0" fontId="0" fillId="0" borderId="1" xfId="0" applyBorder="1" applyAlignment="1">
      <alignment horizontal="left" wrapText="1" indent="2"/>
    </xf>
    <xf numFmtId="9" fontId="0" fillId="0" borderId="1" xfId="3" applyFont="1" applyBorder="1"/>
    <xf numFmtId="0" fontId="2" fillId="0" borderId="6" xfId="0" applyFont="1" applyBorder="1" applyAlignment="1">
      <alignment horizontal="center"/>
    </xf>
    <xf numFmtId="0" fontId="2" fillId="3" borderId="1" xfId="0" applyFont="1" applyFill="1" applyBorder="1"/>
    <xf numFmtId="0" fontId="0" fillId="3" borderId="1" xfId="0" applyFill="1" applyBorder="1"/>
    <xf numFmtId="10" fontId="0" fillId="3" borderId="1" xfId="3" applyNumberFormat="1" applyFont="1" applyFill="1" applyBorder="1"/>
    <xf numFmtId="2" fontId="0" fillId="0" borderId="1" xfId="3" applyNumberFormat="1" applyFont="1" applyBorder="1"/>
    <xf numFmtId="2" fontId="0" fillId="0" borderId="4" xfId="0" applyNumberFormat="1" applyBorder="1"/>
    <xf numFmtId="2" fontId="0" fillId="0" borderId="1" xfId="0" applyNumberFormat="1" applyBorder="1"/>
    <xf numFmtId="166" fontId="0" fillId="0" borderId="1" xfId="0" applyNumberFormat="1" applyBorder="1"/>
    <xf numFmtId="166" fontId="0" fillId="0" borderId="4" xfId="0" applyNumberFormat="1" applyBorder="1"/>
    <xf numFmtId="164" fontId="0" fillId="4" borderId="0" xfId="0" applyNumberFormat="1" applyFill="1"/>
    <xf numFmtId="44" fontId="0" fillId="4" borderId="0" xfId="2" applyFont="1" applyFill="1"/>
    <xf numFmtId="44" fontId="0" fillId="3" borderId="0" xfId="2" applyFont="1" applyFill="1"/>
    <xf numFmtId="0" fontId="2" fillId="0" borderId="6" xfId="0" applyFont="1" applyBorder="1"/>
    <xf numFmtId="2" fontId="0" fillId="0" borderId="6" xfId="2" applyNumberFormat="1" applyFont="1" applyBorder="1"/>
    <xf numFmtId="0" fontId="0" fillId="0" borderId="1" xfId="0" applyBorder="1" applyAlignment="1">
      <alignment horizontal="center" wrapText="1"/>
    </xf>
    <xf numFmtId="4" fontId="0" fillId="0" borderId="1" xfId="2" applyNumberFormat="1" applyFont="1" applyBorder="1" applyAlignment="1">
      <alignment horizontal="center" wrapText="1"/>
    </xf>
    <xf numFmtId="167" fontId="0" fillId="0" borderId="1" xfId="2" applyNumberFormat="1" applyFont="1" applyBorder="1" applyAlignment="1">
      <alignment horizontal="center" wrapText="1"/>
    </xf>
    <xf numFmtId="0" fontId="0" fillId="0" borderId="1" xfId="3" applyNumberFormat="1" applyFont="1" applyBorder="1"/>
    <xf numFmtId="0" fontId="2" fillId="5" borderId="1" xfId="0" applyFont="1" applyFill="1" applyBorder="1"/>
    <xf numFmtId="0" fontId="2" fillId="5" borderId="4" xfId="0" applyFont="1" applyFill="1" applyBorder="1"/>
    <xf numFmtId="44" fontId="0" fillId="5" borderId="1" xfId="2" applyFont="1" applyFill="1" applyBorder="1"/>
    <xf numFmtId="164" fontId="0" fillId="5" borderId="1" xfId="0" applyNumberFormat="1" applyFill="1" applyBorder="1"/>
    <xf numFmtId="164" fontId="0" fillId="5" borderId="4" xfId="0" applyNumberFormat="1" applyFill="1" applyBorder="1"/>
    <xf numFmtId="0" fontId="0" fillId="5" borderId="0" xfId="0" applyFill="1"/>
    <xf numFmtId="44" fontId="0" fillId="5" borderId="4" xfId="2" applyFont="1" applyFill="1" applyBorder="1"/>
    <xf numFmtId="0" fontId="2" fillId="6" borderId="1" xfId="0" applyFont="1" applyFill="1" applyBorder="1"/>
    <xf numFmtId="44" fontId="0" fillId="6" borderId="1" xfId="2" applyFont="1" applyFill="1" applyBorder="1"/>
    <xf numFmtId="164" fontId="0" fillId="6" borderId="1" xfId="0" applyNumberFormat="1" applyFill="1" applyBorder="1"/>
    <xf numFmtId="0" fontId="0" fillId="6" borderId="0" xfId="0" applyFill="1"/>
    <xf numFmtId="0" fontId="2" fillId="7" borderId="1" xfId="0" applyFont="1" applyFill="1" applyBorder="1"/>
    <xf numFmtId="44" fontId="0" fillId="7" borderId="1" xfId="2" applyFont="1" applyFill="1" applyBorder="1"/>
    <xf numFmtId="164" fontId="0" fillId="7" borderId="1" xfId="0" applyNumberFormat="1" applyFill="1" applyBorder="1"/>
    <xf numFmtId="0" fontId="0" fillId="7" borderId="0" xfId="0" applyFill="1"/>
    <xf numFmtId="0" fontId="0" fillId="0" borderId="0" xfId="3" applyNumberFormat="1" applyFont="1" applyBorder="1"/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 wrapText="1"/>
    </xf>
  </cellXfs>
  <cellStyles count="4">
    <cellStyle name="Moneda" xfId="2" builtinId="4"/>
    <cellStyle name="Moneda [0]" xfId="1" builtinId="7"/>
    <cellStyle name="Normal" xfId="0" builtinId="0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400" b="1" i="0" u="none" strike="noStrike" baseline="0"/>
              <a:t>Number needed to treat to bring one patient to target</a:t>
            </a:r>
            <a:endParaRPr lang="es-CO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'Figure 2'!$B$2</c:f>
              <c:strCache>
                <c:ptCount val="1"/>
                <c:pt idx="0">
                  <c:v>Once-weekly semaglutide 1.0 mg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'Figure 2'!$A$3:$A$8</c:f>
              <c:strCache>
                <c:ptCount val="6"/>
                <c:pt idx="0">
                  <c:v>HbA1c &lt;7.0%</c:v>
                </c:pt>
                <c:pt idx="1">
                  <c:v>HbA1c ≤6.5%</c:v>
                </c:pt>
                <c:pt idx="2">
                  <c:v>HbA1c &lt;7.0% without
hypoglycemia, and no
weight gain</c:v>
                </c:pt>
                <c:pt idx="3">
                  <c:v>Weight loss ≥5%</c:v>
                </c:pt>
                <c:pt idx="4">
                  <c:v>Weight loss ≥10%</c:v>
                </c:pt>
                <c:pt idx="5">
                  <c:v>≥1.0% HbA1c reduction
and ≥3.0% weight loss</c:v>
                </c:pt>
              </c:strCache>
            </c:strRef>
          </c:cat>
          <c:val>
            <c:numRef>
              <c:f>'Figure 2'!$B$3:$B$8</c:f>
              <c:numCache>
                <c:formatCode>General</c:formatCode>
                <c:ptCount val="6"/>
                <c:pt idx="0">
                  <c:v>1.27</c:v>
                </c:pt>
                <c:pt idx="1">
                  <c:v>1.5</c:v>
                </c:pt>
                <c:pt idx="2">
                  <c:v>1.35</c:v>
                </c:pt>
                <c:pt idx="3">
                  <c:v>1.59</c:v>
                </c:pt>
                <c:pt idx="4">
                  <c:v>3.75</c:v>
                </c:pt>
                <c:pt idx="5">
                  <c:v>1.46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A6F-4C9D-8634-C538BD33B580}"/>
            </c:ext>
          </c:extLst>
        </c:ser>
        <c:ser>
          <c:idx val="1"/>
          <c:order val="1"/>
          <c:tx>
            <c:strRef>
              <c:f>'Figure 2'!$C$2</c:f>
              <c:strCache>
                <c:ptCount val="1"/>
                <c:pt idx="0">
                  <c:v>Once-weekly dulaglutide 1.5 mg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'Figure 2'!$A$3:$A$8</c:f>
              <c:strCache>
                <c:ptCount val="6"/>
                <c:pt idx="0">
                  <c:v>HbA1c &lt;7.0%</c:v>
                </c:pt>
                <c:pt idx="1">
                  <c:v>HbA1c ≤6.5%</c:v>
                </c:pt>
                <c:pt idx="2">
                  <c:v>HbA1c &lt;7.0% without
hypoglycemia, and no
weight gain</c:v>
                </c:pt>
                <c:pt idx="3">
                  <c:v>Weight loss ≥5%</c:v>
                </c:pt>
                <c:pt idx="4">
                  <c:v>Weight loss ≥10%</c:v>
                </c:pt>
                <c:pt idx="5">
                  <c:v>≥1.0% HbA1c reduction
and ≥3.0% weight loss</c:v>
                </c:pt>
              </c:strCache>
            </c:strRef>
          </c:cat>
          <c:val>
            <c:numRef>
              <c:f>'Figure 2'!$C$3:$C$8</c:f>
              <c:numCache>
                <c:formatCode>General</c:formatCode>
                <c:ptCount val="6"/>
                <c:pt idx="0">
                  <c:v>1.5</c:v>
                </c:pt>
                <c:pt idx="1">
                  <c:v>2.12</c:v>
                </c:pt>
                <c:pt idx="2">
                  <c:v>1.72</c:v>
                </c:pt>
                <c:pt idx="3">
                  <c:v>3.32</c:v>
                </c:pt>
                <c:pt idx="4">
                  <c:v>13</c:v>
                </c:pt>
                <c:pt idx="5">
                  <c:v>2.87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A6F-4C9D-8634-C538BD33B5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17828863"/>
        <c:axId val="617826783"/>
      </c:barChart>
      <c:catAx>
        <c:axId val="61782886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17826783"/>
        <c:crosses val="autoZero"/>
        <c:auto val="1"/>
        <c:lblAlgn val="ctr"/>
        <c:lblOffset val="100"/>
        <c:noMultiLvlLbl val="0"/>
      </c:catAx>
      <c:valAx>
        <c:axId val="6178267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1782886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400" b="0" i="0" u="none" strike="noStrike" baseline="0"/>
              <a:t>Relative cost of control (index=100.000)</a:t>
            </a:r>
          </a:p>
          <a:p>
            <a:pPr>
              <a:defRPr/>
            </a:pPr>
            <a:r>
              <a:rPr lang="es-CO" sz="1400" b="0" i="0" u="none" strike="noStrike" baseline="0"/>
              <a:t>Base cost</a:t>
            </a:r>
            <a:endParaRPr lang="es-CO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'Figure 3'!$B$2</c:f>
              <c:strCache>
                <c:ptCount val="1"/>
                <c:pt idx="0">
                  <c:v>Once-weekly semaglutide 1.0 mg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'Figure 3'!$A$3:$A$8</c:f>
              <c:strCache>
                <c:ptCount val="6"/>
                <c:pt idx="0">
                  <c:v>HbA1c &lt;7.0%</c:v>
                </c:pt>
                <c:pt idx="1">
                  <c:v>HbA1c ≤6.5%</c:v>
                </c:pt>
                <c:pt idx="2">
                  <c:v>HbA1c &lt;7.0% without
hypoglycemia, and no
weight gain</c:v>
                </c:pt>
                <c:pt idx="3">
                  <c:v>Weight loss ≥5%</c:v>
                </c:pt>
                <c:pt idx="4">
                  <c:v>Weight loss ≥10%</c:v>
                </c:pt>
                <c:pt idx="5">
                  <c:v>≥1.0% HbA1c reduction
and ≥3.0% weight loss</c:v>
                </c:pt>
              </c:strCache>
            </c:strRef>
          </c:cat>
          <c:val>
            <c:numRef>
              <c:f>'Figure 3'!$B$3:$B$8</c:f>
              <c:numCache>
                <c:formatCode>_("$"* #,##0.00_);_("$"* \(#,##0.00\);_("$"* "-"??_);_(@_)</c:formatCode>
                <c:ptCount val="6"/>
                <c:pt idx="0">
                  <c:v>100000</c:v>
                </c:pt>
                <c:pt idx="1">
                  <c:v>100000</c:v>
                </c:pt>
                <c:pt idx="2">
                  <c:v>100000</c:v>
                </c:pt>
                <c:pt idx="3">
                  <c:v>100000</c:v>
                </c:pt>
                <c:pt idx="4">
                  <c:v>100000</c:v>
                </c:pt>
                <c:pt idx="5">
                  <c:v>100000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81-42E8-9665-3C2F87DFEC62}"/>
            </c:ext>
          </c:extLst>
        </c:ser>
        <c:ser>
          <c:idx val="1"/>
          <c:order val="1"/>
          <c:tx>
            <c:strRef>
              <c:f>'Figure 3'!$C$2</c:f>
              <c:strCache>
                <c:ptCount val="1"/>
                <c:pt idx="0">
                  <c:v>Once-weekly dulaglutide 1.5 mg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'Figure 3'!$A$3:$A$8</c:f>
              <c:strCache>
                <c:ptCount val="6"/>
                <c:pt idx="0">
                  <c:v>HbA1c &lt;7.0%</c:v>
                </c:pt>
                <c:pt idx="1">
                  <c:v>HbA1c ≤6.5%</c:v>
                </c:pt>
                <c:pt idx="2">
                  <c:v>HbA1c &lt;7.0% without
hypoglycemia, and no
weight gain</c:v>
                </c:pt>
                <c:pt idx="3">
                  <c:v>Weight loss ≥5%</c:v>
                </c:pt>
                <c:pt idx="4">
                  <c:v>Weight loss ≥10%</c:v>
                </c:pt>
                <c:pt idx="5">
                  <c:v>≥1.0% HbA1c reduction
and ≥3.0% weight loss</c:v>
                </c:pt>
              </c:strCache>
            </c:strRef>
          </c:cat>
          <c:val>
            <c:numRef>
              <c:f>'Figure 3'!$C$3:$C$8</c:f>
              <c:numCache>
                <c:formatCode>_("$"* #,##0.00_);_("$"* \(#,##0.00\);_("$"* "-"??_);_(@_)</c:formatCode>
                <c:ptCount val="6"/>
                <c:pt idx="0">
                  <c:v>118793.20461305699</c:v>
                </c:pt>
                <c:pt idx="1">
                  <c:v>142150.58848897595</c:v>
                </c:pt>
                <c:pt idx="2">
                  <c:v>128144.13637370993</c:v>
                </c:pt>
                <c:pt idx="3">
                  <c:v>210012.43938385547</c:v>
                </c:pt>
                <c:pt idx="4">
                  <c:v>348671.25478428061</c:v>
                </c:pt>
                <c:pt idx="5">
                  <c:v>197712.03264572291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081-42E8-9665-3C2F87DFEC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87757455"/>
        <c:axId val="687760783"/>
      </c:barChart>
      <c:catAx>
        <c:axId val="6877574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87760783"/>
        <c:crosses val="autoZero"/>
        <c:auto val="1"/>
        <c:lblAlgn val="ctr"/>
        <c:lblOffset val="100"/>
        <c:noMultiLvlLbl val="0"/>
      </c:catAx>
      <c:valAx>
        <c:axId val="6877607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87757455"/>
        <c:crosses val="autoZero"/>
        <c:crossBetween val="between"/>
        <c:majorUnit val="20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400" b="0" i="0" u="none" strike="noStrike" baseline="0"/>
              <a:t>Relative cost of control (index=100.000)</a:t>
            </a:r>
          </a:p>
          <a:p>
            <a:pPr>
              <a:defRPr/>
            </a:pPr>
            <a:r>
              <a:rPr lang="es-CO" sz="1400" b="0" i="0" u="none" strike="noStrike" baseline="0"/>
              <a:t>Best scenario for semaglutide</a:t>
            </a:r>
            <a:endParaRPr lang="es-CO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'Figure 3'!$D$2</c:f>
              <c:strCache>
                <c:ptCount val="1"/>
                <c:pt idx="0">
                  <c:v>Once-weekly semaglutide 1.0 mg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'Figure 3'!$A$3:$A$8</c:f>
              <c:strCache>
                <c:ptCount val="6"/>
                <c:pt idx="0">
                  <c:v>HbA1c &lt;7.0%</c:v>
                </c:pt>
                <c:pt idx="1">
                  <c:v>HbA1c ≤6.5%</c:v>
                </c:pt>
                <c:pt idx="2">
                  <c:v>HbA1c &lt;7.0% without
hypoglycemia, and no
weight gain</c:v>
                </c:pt>
                <c:pt idx="3">
                  <c:v>Weight loss ≥5%</c:v>
                </c:pt>
                <c:pt idx="4">
                  <c:v>Weight loss ≥10%</c:v>
                </c:pt>
                <c:pt idx="5">
                  <c:v>≥1.0% HbA1c reduction
and ≥3.0% weight loss</c:v>
                </c:pt>
              </c:strCache>
            </c:strRef>
          </c:cat>
          <c:val>
            <c:numRef>
              <c:f>'Figure 3'!$D$3:$D$8</c:f>
              <c:numCache>
                <c:formatCode>_("$"* #,##0.00_);_("$"* \(#,##0.00\);_("$"* "-"??_);_(@_)</c:formatCode>
                <c:ptCount val="6"/>
                <c:pt idx="0">
                  <c:v>100000</c:v>
                </c:pt>
                <c:pt idx="1">
                  <c:v>100000</c:v>
                </c:pt>
                <c:pt idx="2">
                  <c:v>100000</c:v>
                </c:pt>
                <c:pt idx="3">
                  <c:v>100000</c:v>
                </c:pt>
                <c:pt idx="4">
                  <c:v>100000</c:v>
                </c:pt>
                <c:pt idx="5">
                  <c:v>100000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DF-4559-B795-8F3C710E502F}"/>
            </c:ext>
          </c:extLst>
        </c:ser>
        <c:ser>
          <c:idx val="1"/>
          <c:order val="1"/>
          <c:tx>
            <c:strRef>
              <c:f>'Figure 3'!$E$2</c:f>
              <c:strCache>
                <c:ptCount val="1"/>
                <c:pt idx="0">
                  <c:v>Once-weekly dulaglutide 1.5 mg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'Figure 3'!$A$3:$A$8</c:f>
              <c:strCache>
                <c:ptCount val="6"/>
                <c:pt idx="0">
                  <c:v>HbA1c &lt;7.0%</c:v>
                </c:pt>
                <c:pt idx="1">
                  <c:v>HbA1c ≤6.5%</c:v>
                </c:pt>
                <c:pt idx="2">
                  <c:v>HbA1c &lt;7.0% without
hypoglycemia, and no
weight gain</c:v>
                </c:pt>
                <c:pt idx="3">
                  <c:v>Weight loss ≥5%</c:v>
                </c:pt>
                <c:pt idx="4">
                  <c:v>Weight loss ≥10%</c:v>
                </c:pt>
                <c:pt idx="5">
                  <c:v>≥1.0% HbA1c reduction
and ≥3.0% weight loss</c:v>
                </c:pt>
              </c:strCache>
            </c:strRef>
          </c:cat>
          <c:val>
            <c:numRef>
              <c:f>'Figure 3'!$E$3:$E$8</c:f>
              <c:numCache>
                <c:formatCode>_("$"* #,##0.00_);_("$"* \(#,##0.00\);_("$"* "-"??_);_(@_)</c:formatCode>
                <c:ptCount val="6"/>
                <c:pt idx="0">
                  <c:v>120798.366124778</c:v>
                </c:pt>
                <c:pt idx="1">
                  <c:v>144550.00931304542</c:v>
                </c:pt>
                <c:pt idx="2">
                  <c:v>130307.13627800738</c:v>
                </c:pt>
                <c:pt idx="3">
                  <c:v>213557.32952977516</c:v>
                </c:pt>
                <c:pt idx="4">
                  <c:v>354556.62661690381</c:v>
                </c:pt>
                <c:pt idx="5">
                  <c:v>201049.29894438502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BDF-4559-B795-8F3C710E50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87757455"/>
        <c:axId val="687760783"/>
      </c:barChart>
      <c:catAx>
        <c:axId val="6877574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87760783"/>
        <c:crosses val="autoZero"/>
        <c:auto val="1"/>
        <c:lblAlgn val="ctr"/>
        <c:lblOffset val="100"/>
        <c:noMultiLvlLbl val="0"/>
      </c:catAx>
      <c:valAx>
        <c:axId val="6877607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87757455"/>
        <c:crosses val="autoZero"/>
        <c:crossBetween val="between"/>
        <c:majorUnit val="20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400" b="0" i="0" u="none" strike="noStrike" baseline="0"/>
              <a:t>Relative cost of control (index=100.000)</a:t>
            </a:r>
          </a:p>
          <a:p>
            <a:pPr>
              <a:defRPr/>
            </a:pPr>
            <a:r>
              <a:rPr lang="es-CO" sz="1400" b="0" i="0" u="none" strike="noStrike" baseline="0"/>
              <a:t>Worst scenario for semaglutide</a:t>
            </a:r>
            <a:endParaRPr lang="es-CO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'Figure 3'!$F$2</c:f>
              <c:strCache>
                <c:ptCount val="1"/>
                <c:pt idx="0">
                  <c:v>Once-weekly semaglutide 1.0 mg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'Figure 3'!$A$3:$A$8</c:f>
              <c:strCache>
                <c:ptCount val="6"/>
                <c:pt idx="0">
                  <c:v>HbA1c &lt;7.0%</c:v>
                </c:pt>
                <c:pt idx="1">
                  <c:v>HbA1c ≤6.5%</c:v>
                </c:pt>
                <c:pt idx="2">
                  <c:v>HbA1c &lt;7.0% without
hypoglycemia, and no
weight gain</c:v>
                </c:pt>
                <c:pt idx="3">
                  <c:v>Weight loss ≥5%</c:v>
                </c:pt>
                <c:pt idx="4">
                  <c:v>Weight loss ≥10%</c:v>
                </c:pt>
                <c:pt idx="5">
                  <c:v>≥1.0% HbA1c reduction
and ≥3.0% weight loss</c:v>
                </c:pt>
              </c:strCache>
            </c:strRef>
          </c:cat>
          <c:val>
            <c:numRef>
              <c:f>'Figure 3'!$F$3:$F$8</c:f>
              <c:numCache>
                <c:formatCode>_("$"* #,##0.00_);_("$"* \(#,##0.00\);_("$"* "-"??_);_(@_)</c:formatCode>
                <c:ptCount val="6"/>
                <c:pt idx="0">
                  <c:v>100000</c:v>
                </c:pt>
                <c:pt idx="1">
                  <c:v>100000</c:v>
                </c:pt>
                <c:pt idx="2">
                  <c:v>100000</c:v>
                </c:pt>
                <c:pt idx="3">
                  <c:v>100000</c:v>
                </c:pt>
                <c:pt idx="4">
                  <c:v>100000</c:v>
                </c:pt>
                <c:pt idx="5">
                  <c:v>100000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E7E-4D53-961C-F651B852FF40}"/>
            </c:ext>
          </c:extLst>
        </c:ser>
        <c:ser>
          <c:idx val="1"/>
          <c:order val="1"/>
          <c:tx>
            <c:strRef>
              <c:f>'Figure 3'!$G$2</c:f>
              <c:strCache>
                <c:ptCount val="1"/>
                <c:pt idx="0">
                  <c:v>Once-weekly dulaglutide 1.5 mg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'Figure 3'!$A$3:$A$8</c:f>
              <c:strCache>
                <c:ptCount val="6"/>
                <c:pt idx="0">
                  <c:v>HbA1c &lt;7.0%</c:v>
                </c:pt>
                <c:pt idx="1">
                  <c:v>HbA1c ≤6.5%</c:v>
                </c:pt>
                <c:pt idx="2">
                  <c:v>HbA1c &lt;7.0% without
hypoglycemia, and no
weight gain</c:v>
                </c:pt>
                <c:pt idx="3">
                  <c:v>Weight loss ≥5%</c:v>
                </c:pt>
                <c:pt idx="4">
                  <c:v>Weight loss ≥10%</c:v>
                </c:pt>
                <c:pt idx="5">
                  <c:v>≥1.0% HbA1c reduction
and ≥3.0% weight loss</c:v>
                </c:pt>
              </c:strCache>
            </c:strRef>
          </c:cat>
          <c:val>
            <c:numRef>
              <c:f>'Figure 3'!$G$3:$G$8</c:f>
              <c:numCache>
                <c:formatCode>_("$"* #,##0.00_);_("$"* \(#,##0.00\);_("$"* "-"??_);_(@_)</c:formatCode>
                <c:ptCount val="6"/>
                <c:pt idx="0">
                  <c:v>113802.28560226122</c:v>
                </c:pt>
                <c:pt idx="1">
                  <c:v>136178.34389134584</c:v>
                </c:pt>
                <c:pt idx="2">
                  <c:v>122760.35193559478</c:v>
                </c:pt>
                <c:pt idx="3">
                  <c:v>201189.08050875226</c:v>
                </c:pt>
                <c:pt idx="4">
                  <c:v>334022.35294103698</c:v>
                </c:pt>
                <c:pt idx="5">
                  <c:v>189405.45698250321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E7E-4D53-961C-F651B852FF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87757455"/>
        <c:axId val="687760783"/>
      </c:barChart>
      <c:catAx>
        <c:axId val="6877574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87760783"/>
        <c:crosses val="autoZero"/>
        <c:auto val="1"/>
        <c:lblAlgn val="ctr"/>
        <c:lblOffset val="100"/>
        <c:noMultiLvlLbl val="0"/>
      </c:catAx>
      <c:valAx>
        <c:axId val="6877607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87757455"/>
        <c:crosses val="autoZero"/>
        <c:crossBetween val="between"/>
        <c:majorUnit val="20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8</xdr:col>
      <xdr:colOff>466725</xdr:colOff>
      <xdr:row>15</xdr:row>
      <xdr:rowOff>138838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4D18A59-52A5-C94E-102E-2A56A2F9E8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7172325" cy="31392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195262</xdr:colOff>
      <xdr:row>9</xdr:row>
      <xdr:rowOff>76200</xdr:rowOff>
    </xdr:from>
    <xdr:to>
      <xdr:col>2</xdr:col>
      <xdr:colOff>1100137</xdr:colOff>
      <xdr:row>23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1F74929-F60D-8AED-C68A-5BBEF1FCC7D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8</xdr:row>
      <xdr:rowOff>114298</xdr:rowOff>
    </xdr:from>
    <xdr:to>
      <xdr:col>3</xdr:col>
      <xdr:colOff>1352550</xdr:colOff>
      <xdr:row>27</xdr:row>
      <xdr:rowOff>161924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6866F64E-87E5-9146-F881-79634A65FAD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1420091</xdr:colOff>
      <xdr:row>8</xdr:row>
      <xdr:rowOff>121227</xdr:rowOff>
    </xdr:from>
    <xdr:to>
      <xdr:col>8</xdr:col>
      <xdr:colOff>607868</xdr:colOff>
      <xdr:row>27</xdr:row>
      <xdr:rowOff>168853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3330AD5C-E2C0-4859-8DE4-D560D25AE2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707571</xdr:colOff>
      <xdr:row>8</xdr:row>
      <xdr:rowOff>108859</xdr:rowOff>
    </xdr:from>
    <xdr:to>
      <xdr:col>15</xdr:col>
      <xdr:colOff>439634</xdr:colOff>
      <xdr:row>27</xdr:row>
      <xdr:rowOff>156485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734268A7-4DB7-4609-88C0-6DBBE38D71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049A6-36A0-444A-8AEA-655F607BC757}">
  <sheetPr filterMode="1"/>
  <dimension ref="A1:AA569"/>
  <sheetViews>
    <sheetView topLeftCell="O1" workbookViewId="0">
      <selection activeCell="W2" sqref="W2"/>
    </sheetView>
  </sheetViews>
  <sheetFormatPr baseColWidth="10" defaultRowHeight="15.75" x14ac:dyDescent="0.25"/>
  <cols>
    <col min="1" max="1" width="15.125" bestFit="1" customWidth="1"/>
    <col min="5" max="5" width="44" bestFit="1" customWidth="1"/>
    <col min="7" max="7" width="18.875" bestFit="1" customWidth="1"/>
    <col min="9" max="9" width="31.125" bestFit="1" customWidth="1"/>
    <col min="15" max="15" width="20.625" bestFit="1" customWidth="1"/>
    <col min="19" max="19" width="13.375" bestFit="1" customWidth="1"/>
    <col min="21" max="22" width="16.375" bestFit="1" customWidth="1"/>
    <col min="23" max="23" width="28.625" bestFit="1" customWidth="1"/>
    <col min="24" max="24" width="19.375" bestFit="1" customWidth="1"/>
    <col min="25" max="25" width="19.625" bestFit="1" customWidth="1"/>
    <col min="26" max="26" width="18" bestFit="1" customWidth="1"/>
    <col min="27" max="27" width="22.375" bestFit="1" customWidth="1"/>
  </cols>
  <sheetData>
    <row r="1" spans="1:27" x14ac:dyDescent="0.25">
      <c r="A1" t="s">
        <v>312</v>
      </c>
      <c r="B1" t="s">
        <v>313</v>
      </c>
      <c r="C1" t="s">
        <v>314</v>
      </c>
      <c r="D1" t="s">
        <v>315</v>
      </c>
      <c r="E1" t="s">
        <v>316</v>
      </c>
      <c r="F1" t="s">
        <v>317</v>
      </c>
      <c r="G1" t="s">
        <v>318</v>
      </c>
      <c r="H1" t="s">
        <v>319</v>
      </c>
      <c r="I1" t="s">
        <v>299</v>
      </c>
      <c r="J1" t="s">
        <v>0</v>
      </c>
      <c r="K1" t="s">
        <v>1</v>
      </c>
      <c r="L1" t="s">
        <v>2</v>
      </c>
      <c r="M1" t="s">
        <v>300</v>
      </c>
      <c r="N1" t="s">
        <v>301</v>
      </c>
      <c r="O1" t="s">
        <v>302</v>
      </c>
      <c r="P1" t="s">
        <v>303</v>
      </c>
      <c r="Q1" t="s">
        <v>3</v>
      </c>
      <c r="R1" t="s">
        <v>4</v>
      </c>
      <c r="S1" t="s">
        <v>304</v>
      </c>
      <c r="T1" t="s">
        <v>5</v>
      </c>
      <c r="U1" t="s">
        <v>305</v>
      </c>
      <c r="V1" t="s">
        <v>306</v>
      </c>
      <c r="W1" t="s">
        <v>307</v>
      </c>
      <c r="X1" t="s">
        <v>308</v>
      </c>
      <c r="Y1" t="s">
        <v>309</v>
      </c>
      <c r="Z1" t="s">
        <v>310</v>
      </c>
      <c r="AA1" t="s">
        <v>311</v>
      </c>
    </row>
    <row r="2" spans="1:27" x14ac:dyDescent="0.25">
      <c r="A2" t="s">
        <v>6</v>
      </c>
      <c r="B2">
        <v>2021</v>
      </c>
      <c r="C2">
        <v>1</v>
      </c>
      <c r="D2">
        <v>1</v>
      </c>
      <c r="E2" t="s">
        <v>320</v>
      </c>
      <c r="F2" t="s">
        <v>8</v>
      </c>
      <c r="G2" t="s">
        <v>321</v>
      </c>
      <c r="H2">
        <v>1</v>
      </c>
      <c r="I2" t="s">
        <v>298</v>
      </c>
      <c r="J2">
        <v>0</v>
      </c>
      <c r="K2">
        <v>0</v>
      </c>
      <c r="L2">
        <v>0</v>
      </c>
      <c r="M2">
        <v>20125116</v>
      </c>
      <c r="N2">
        <v>1</v>
      </c>
      <c r="O2" t="s">
        <v>11</v>
      </c>
      <c r="P2">
        <v>0</v>
      </c>
      <c r="S2" t="s">
        <v>322</v>
      </c>
      <c r="T2" t="s">
        <v>13</v>
      </c>
      <c r="U2" t="s">
        <v>323</v>
      </c>
      <c r="V2" t="s">
        <v>15</v>
      </c>
      <c r="W2" t="s">
        <v>324</v>
      </c>
      <c r="X2">
        <v>415710</v>
      </c>
      <c r="Y2">
        <v>447000</v>
      </c>
      <c r="Z2">
        <v>101249970</v>
      </c>
      <c r="AA2">
        <v>227</v>
      </c>
    </row>
    <row r="3" spans="1:27" x14ac:dyDescent="0.25">
      <c r="A3" t="s">
        <v>6</v>
      </c>
      <c r="B3">
        <v>2021</v>
      </c>
      <c r="C3">
        <v>1</v>
      </c>
      <c r="D3">
        <v>1</v>
      </c>
      <c r="E3" t="s">
        <v>320</v>
      </c>
      <c r="F3" t="s">
        <v>8</v>
      </c>
      <c r="G3" t="s">
        <v>321</v>
      </c>
      <c r="H3">
        <v>1</v>
      </c>
      <c r="I3" t="s">
        <v>298</v>
      </c>
      <c r="J3">
        <v>0</v>
      </c>
      <c r="K3">
        <v>0</v>
      </c>
      <c r="L3">
        <v>0</v>
      </c>
      <c r="M3">
        <v>20125116</v>
      </c>
      <c r="N3">
        <v>3</v>
      </c>
      <c r="O3" t="s">
        <v>11</v>
      </c>
      <c r="P3">
        <v>0</v>
      </c>
      <c r="S3" t="s">
        <v>322</v>
      </c>
      <c r="T3" t="s">
        <v>13</v>
      </c>
      <c r="U3" t="s">
        <v>323</v>
      </c>
      <c r="V3" t="s">
        <v>15</v>
      </c>
      <c r="W3" t="s">
        <v>324</v>
      </c>
      <c r="X3">
        <v>357600</v>
      </c>
      <c r="Y3">
        <v>357600</v>
      </c>
      <c r="Z3">
        <v>789938400</v>
      </c>
      <c r="AA3">
        <v>2209</v>
      </c>
    </row>
    <row r="4" spans="1:27" hidden="1" x14ac:dyDescent="0.25">
      <c r="A4" t="s">
        <v>6</v>
      </c>
      <c r="B4">
        <v>2021</v>
      </c>
      <c r="C4">
        <v>1</v>
      </c>
      <c r="D4">
        <v>1</v>
      </c>
      <c r="E4" t="s">
        <v>7</v>
      </c>
      <c r="F4" t="s">
        <v>8</v>
      </c>
      <c r="G4" t="s">
        <v>9</v>
      </c>
      <c r="H4">
        <v>2</v>
      </c>
      <c r="I4" t="s">
        <v>17</v>
      </c>
      <c r="J4">
        <v>0</v>
      </c>
      <c r="K4">
        <v>0</v>
      </c>
      <c r="L4">
        <v>0</v>
      </c>
      <c r="M4">
        <v>20125116</v>
      </c>
      <c r="N4">
        <v>1</v>
      </c>
      <c r="O4" t="s">
        <v>11</v>
      </c>
      <c r="P4">
        <v>0</v>
      </c>
      <c r="S4" t="s">
        <v>12</v>
      </c>
      <c r="T4" t="s">
        <v>13</v>
      </c>
      <c r="U4" t="s">
        <v>14</v>
      </c>
      <c r="V4" t="s">
        <v>15</v>
      </c>
      <c r="W4" t="s">
        <v>16</v>
      </c>
      <c r="X4">
        <v>675200</v>
      </c>
      <c r="Y4">
        <v>675200</v>
      </c>
      <c r="Z4">
        <v>112083200</v>
      </c>
      <c r="AA4">
        <v>166</v>
      </c>
    </row>
    <row r="5" spans="1:27" hidden="1" x14ac:dyDescent="0.25">
      <c r="A5" t="s">
        <v>6</v>
      </c>
      <c r="B5">
        <v>2021</v>
      </c>
      <c r="C5">
        <v>1</v>
      </c>
      <c r="D5">
        <v>1</v>
      </c>
      <c r="E5" t="s">
        <v>7</v>
      </c>
      <c r="F5" t="s">
        <v>8</v>
      </c>
      <c r="G5" t="s">
        <v>9</v>
      </c>
      <c r="H5">
        <v>2</v>
      </c>
      <c r="I5" t="s">
        <v>17</v>
      </c>
      <c r="J5">
        <v>0</v>
      </c>
      <c r="K5">
        <v>0</v>
      </c>
      <c r="L5">
        <v>0</v>
      </c>
      <c r="M5">
        <v>20125116</v>
      </c>
      <c r="N5">
        <v>3</v>
      </c>
      <c r="O5" t="s">
        <v>11</v>
      </c>
      <c r="P5">
        <v>0</v>
      </c>
      <c r="S5" t="s">
        <v>12</v>
      </c>
      <c r="T5" t="s">
        <v>13</v>
      </c>
      <c r="U5" t="s">
        <v>14</v>
      </c>
      <c r="V5" t="s">
        <v>15</v>
      </c>
      <c r="W5" t="s">
        <v>16</v>
      </c>
      <c r="X5">
        <v>540200</v>
      </c>
      <c r="Y5">
        <v>540200</v>
      </c>
      <c r="Z5">
        <v>205276000</v>
      </c>
      <c r="AA5">
        <v>380</v>
      </c>
    </row>
    <row r="6" spans="1:27" hidden="1" x14ac:dyDescent="0.25">
      <c r="A6" t="s">
        <v>6</v>
      </c>
      <c r="B6">
        <v>2021</v>
      </c>
      <c r="C6">
        <v>1</v>
      </c>
      <c r="D6">
        <v>2</v>
      </c>
      <c r="E6" t="s">
        <v>18</v>
      </c>
      <c r="F6" t="s">
        <v>19</v>
      </c>
      <c r="G6" t="s">
        <v>20</v>
      </c>
      <c r="H6">
        <v>1</v>
      </c>
      <c r="I6" t="s">
        <v>10</v>
      </c>
      <c r="J6">
        <v>0</v>
      </c>
      <c r="K6">
        <v>0</v>
      </c>
      <c r="L6">
        <v>0</v>
      </c>
      <c r="M6">
        <v>20125116</v>
      </c>
      <c r="N6">
        <v>1</v>
      </c>
      <c r="O6" t="s">
        <v>11</v>
      </c>
      <c r="P6">
        <v>0</v>
      </c>
      <c r="S6" t="s">
        <v>12</v>
      </c>
      <c r="T6" t="s">
        <v>13</v>
      </c>
      <c r="U6" t="s">
        <v>14</v>
      </c>
      <c r="V6" t="s">
        <v>15</v>
      </c>
      <c r="W6" t="s">
        <v>16</v>
      </c>
      <c r="X6">
        <v>447000</v>
      </c>
      <c r="Y6">
        <v>733950</v>
      </c>
      <c r="Z6">
        <v>42627560</v>
      </c>
      <c r="AA6">
        <v>94</v>
      </c>
    </row>
    <row r="7" spans="1:27" hidden="1" x14ac:dyDescent="0.25">
      <c r="A7" t="s">
        <v>6</v>
      </c>
      <c r="B7">
        <v>2021</v>
      </c>
      <c r="C7">
        <v>1</v>
      </c>
      <c r="D7">
        <v>2</v>
      </c>
      <c r="E7" t="s">
        <v>18</v>
      </c>
      <c r="F7" t="s">
        <v>19</v>
      </c>
      <c r="G7" t="s">
        <v>20</v>
      </c>
      <c r="H7">
        <v>1</v>
      </c>
      <c r="I7" t="s">
        <v>10</v>
      </c>
      <c r="J7">
        <v>0</v>
      </c>
      <c r="K7">
        <v>0</v>
      </c>
      <c r="L7">
        <v>0</v>
      </c>
      <c r="M7">
        <v>20125116</v>
      </c>
      <c r="N7">
        <v>3</v>
      </c>
      <c r="O7" t="s">
        <v>11</v>
      </c>
      <c r="P7">
        <v>0</v>
      </c>
      <c r="S7" t="s">
        <v>12</v>
      </c>
      <c r="T7" t="s">
        <v>13</v>
      </c>
      <c r="U7" t="s">
        <v>14</v>
      </c>
      <c r="V7" t="s">
        <v>15</v>
      </c>
      <c r="W7" t="s">
        <v>16</v>
      </c>
      <c r="X7">
        <v>357600</v>
      </c>
      <c r="Y7">
        <v>581485</v>
      </c>
      <c r="Z7">
        <v>331508280</v>
      </c>
      <c r="AA7">
        <v>909</v>
      </c>
    </row>
    <row r="8" spans="1:27" hidden="1" x14ac:dyDescent="0.25">
      <c r="A8" t="s">
        <v>6</v>
      </c>
      <c r="B8">
        <v>2021</v>
      </c>
      <c r="C8">
        <v>1</v>
      </c>
      <c r="D8">
        <v>2</v>
      </c>
      <c r="E8" t="s">
        <v>18</v>
      </c>
      <c r="F8" t="s">
        <v>19</v>
      </c>
      <c r="G8" t="s">
        <v>20</v>
      </c>
      <c r="H8">
        <v>1</v>
      </c>
      <c r="I8" t="s">
        <v>10</v>
      </c>
      <c r="J8">
        <v>0</v>
      </c>
      <c r="K8">
        <v>0</v>
      </c>
      <c r="L8">
        <v>0</v>
      </c>
      <c r="M8">
        <v>20125116</v>
      </c>
      <c r="N8">
        <v>3</v>
      </c>
      <c r="O8" t="s">
        <v>11</v>
      </c>
      <c r="P8">
        <v>0</v>
      </c>
      <c r="S8" t="s">
        <v>12</v>
      </c>
      <c r="T8" t="s">
        <v>13</v>
      </c>
      <c r="U8" t="s">
        <v>14</v>
      </c>
      <c r="V8" t="s">
        <v>21</v>
      </c>
      <c r="W8" t="s">
        <v>22</v>
      </c>
      <c r="X8">
        <v>357600</v>
      </c>
      <c r="Y8">
        <v>357600</v>
      </c>
      <c r="Z8">
        <v>94406400</v>
      </c>
      <c r="AA8">
        <v>264</v>
      </c>
    </row>
    <row r="9" spans="1:27" hidden="1" x14ac:dyDescent="0.25">
      <c r="A9" t="s">
        <v>6</v>
      </c>
      <c r="B9">
        <v>2021</v>
      </c>
      <c r="C9">
        <v>1</v>
      </c>
      <c r="D9">
        <v>2</v>
      </c>
      <c r="E9" t="s">
        <v>18</v>
      </c>
      <c r="F9" t="s">
        <v>19</v>
      </c>
      <c r="G9" t="s">
        <v>20</v>
      </c>
      <c r="H9">
        <v>1</v>
      </c>
      <c r="I9" t="s">
        <v>10</v>
      </c>
      <c r="J9" t="s">
        <v>23</v>
      </c>
      <c r="K9">
        <v>1000</v>
      </c>
      <c r="L9">
        <v>100</v>
      </c>
      <c r="M9">
        <v>20125116</v>
      </c>
      <c r="N9">
        <v>1</v>
      </c>
      <c r="O9" t="s">
        <v>11</v>
      </c>
      <c r="P9" t="s">
        <v>24</v>
      </c>
      <c r="S9" t="s">
        <v>12</v>
      </c>
      <c r="T9" t="s">
        <v>13</v>
      </c>
      <c r="U9" t="s">
        <v>14</v>
      </c>
      <c r="V9" t="s">
        <v>21</v>
      </c>
      <c r="W9" t="s">
        <v>22</v>
      </c>
      <c r="X9">
        <v>447000</v>
      </c>
      <c r="Y9">
        <v>447000</v>
      </c>
      <c r="Z9">
        <v>11175000</v>
      </c>
      <c r="AA9">
        <v>25</v>
      </c>
    </row>
    <row r="10" spans="1:27" hidden="1" x14ac:dyDescent="0.25">
      <c r="A10" t="s">
        <v>6</v>
      </c>
      <c r="B10">
        <v>2021</v>
      </c>
      <c r="C10">
        <v>1</v>
      </c>
      <c r="D10">
        <v>2</v>
      </c>
      <c r="E10" t="s">
        <v>18</v>
      </c>
      <c r="F10" t="s">
        <v>19</v>
      </c>
      <c r="G10" t="s">
        <v>20</v>
      </c>
      <c r="H10">
        <v>2</v>
      </c>
      <c r="I10" t="s">
        <v>17</v>
      </c>
      <c r="J10">
        <v>0</v>
      </c>
      <c r="K10">
        <v>0</v>
      </c>
      <c r="L10">
        <v>0</v>
      </c>
      <c r="M10">
        <v>20125116</v>
      </c>
      <c r="N10">
        <v>1</v>
      </c>
      <c r="O10" t="s">
        <v>11</v>
      </c>
      <c r="P10">
        <v>0</v>
      </c>
      <c r="S10" t="s">
        <v>12</v>
      </c>
      <c r="T10" t="s">
        <v>13</v>
      </c>
      <c r="U10" t="s">
        <v>14</v>
      </c>
      <c r="V10" t="s">
        <v>21</v>
      </c>
      <c r="W10" t="s">
        <v>22</v>
      </c>
      <c r="X10">
        <v>675200</v>
      </c>
      <c r="Y10">
        <v>675200</v>
      </c>
      <c r="Z10">
        <v>33084800</v>
      </c>
      <c r="AA10">
        <v>49</v>
      </c>
    </row>
    <row r="11" spans="1:27" hidden="1" x14ac:dyDescent="0.25">
      <c r="A11" t="s">
        <v>6</v>
      </c>
      <c r="B11">
        <v>2021</v>
      </c>
      <c r="C11">
        <v>1</v>
      </c>
      <c r="D11">
        <v>2</v>
      </c>
      <c r="E11" t="s">
        <v>18</v>
      </c>
      <c r="F11" t="s">
        <v>19</v>
      </c>
      <c r="G11" t="s">
        <v>20</v>
      </c>
      <c r="H11">
        <v>2</v>
      </c>
      <c r="I11" t="s">
        <v>17</v>
      </c>
      <c r="J11">
        <v>0</v>
      </c>
      <c r="K11">
        <v>0</v>
      </c>
      <c r="L11">
        <v>0</v>
      </c>
      <c r="M11">
        <v>20125116</v>
      </c>
      <c r="N11">
        <v>3</v>
      </c>
      <c r="O11" t="s">
        <v>11</v>
      </c>
      <c r="P11">
        <v>0</v>
      </c>
      <c r="S11" t="s">
        <v>12</v>
      </c>
      <c r="T11" t="s">
        <v>13</v>
      </c>
      <c r="U11" t="s">
        <v>14</v>
      </c>
      <c r="V11" t="s">
        <v>15</v>
      </c>
      <c r="W11" t="s">
        <v>16</v>
      </c>
      <c r="X11">
        <v>540200</v>
      </c>
      <c r="Y11">
        <v>540200</v>
      </c>
      <c r="Z11">
        <v>2160800</v>
      </c>
      <c r="AA11">
        <v>4</v>
      </c>
    </row>
    <row r="12" spans="1:27" hidden="1" x14ac:dyDescent="0.25">
      <c r="A12" t="s">
        <v>6</v>
      </c>
      <c r="B12">
        <v>2021</v>
      </c>
      <c r="C12">
        <v>1</v>
      </c>
      <c r="D12">
        <v>2</v>
      </c>
      <c r="E12" t="s">
        <v>18</v>
      </c>
      <c r="F12" t="s">
        <v>19</v>
      </c>
      <c r="G12" t="s">
        <v>20</v>
      </c>
      <c r="H12">
        <v>2</v>
      </c>
      <c r="I12" t="s">
        <v>17</v>
      </c>
      <c r="J12">
        <v>0</v>
      </c>
      <c r="K12">
        <v>0</v>
      </c>
      <c r="L12">
        <v>0</v>
      </c>
      <c r="M12">
        <v>20125116</v>
      </c>
      <c r="N12">
        <v>3</v>
      </c>
      <c r="O12" t="s">
        <v>11</v>
      </c>
      <c r="P12">
        <v>0</v>
      </c>
      <c r="S12" t="s">
        <v>12</v>
      </c>
      <c r="T12" t="s">
        <v>13</v>
      </c>
      <c r="U12" t="s">
        <v>14</v>
      </c>
      <c r="V12" t="s">
        <v>21</v>
      </c>
      <c r="W12" t="s">
        <v>22</v>
      </c>
      <c r="X12">
        <v>540200</v>
      </c>
      <c r="Y12">
        <v>540200</v>
      </c>
      <c r="Z12">
        <v>71306400</v>
      </c>
      <c r="AA12">
        <v>132</v>
      </c>
    </row>
    <row r="13" spans="1:27" hidden="1" x14ac:dyDescent="0.25">
      <c r="A13" t="s">
        <v>6</v>
      </c>
      <c r="B13">
        <v>2021</v>
      </c>
      <c r="C13">
        <v>1</v>
      </c>
      <c r="D13">
        <v>2</v>
      </c>
      <c r="E13" t="s">
        <v>18</v>
      </c>
      <c r="F13" t="s">
        <v>19</v>
      </c>
      <c r="G13" t="s">
        <v>20</v>
      </c>
      <c r="H13">
        <v>2</v>
      </c>
      <c r="I13" t="s">
        <v>17</v>
      </c>
      <c r="J13" t="s">
        <v>23</v>
      </c>
      <c r="K13">
        <v>1000</v>
      </c>
      <c r="L13">
        <v>100</v>
      </c>
      <c r="M13">
        <v>20125116</v>
      </c>
      <c r="N13">
        <v>1</v>
      </c>
      <c r="O13" t="s">
        <v>11</v>
      </c>
      <c r="P13" t="s">
        <v>24</v>
      </c>
      <c r="S13" t="s">
        <v>12</v>
      </c>
      <c r="T13" t="s">
        <v>13</v>
      </c>
      <c r="U13" t="s">
        <v>14</v>
      </c>
      <c r="V13" t="s">
        <v>21</v>
      </c>
      <c r="W13" t="s">
        <v>22</v>
      </c>
      <c r="X13">
        <v>675200</v>
      </c>
      <c r="Y13">
        <v>675200</v>
      </c>
      <c r="Z13">
        <v>41187200</v>
      </c>
      <c r="AA13">
        <v>61</v>
      </c>
    </row>
    <row r="14" spans="1:27" hidden="1" x14ac:dyDescent="0.25">
      <c r="A14" t="s">
        <v>6</v>
      </c>
      <c r="B14">
        <v>2021</v>
      </c>
      <c r="C14">
        <v>1</v>
      </c>
      <c r="D14">
        <v>2</v>
      </c>
      <c r="E14" t="s">
        <v>18</v>
      </c>
      <c r="F14" t="s">
        <v>19</v>
      </c>
      <c r="G14" t="s">
        <v>20</v>
      </c>
      <c r="H14">
        <v>3</v>
      </c>
      <c r="I14" t="s">
        <v>25</v>
      </c>
      <c r="J14">
        <v>0</v>
      </c>
      <c r="K14">
        <v>0</v>
      </c>
      <c r="L14">
        <v>0</v>
      </c>
      <c r="M14">
        <v>20125116</v>
      </c>
      <c r="N14">
        <v>1</v>
      </c>
      <c r="O14" t="s">
        <v>11</v>
      </c>
      <c r="P14">
        <v>0</v>
      </c>
      <c r="S14" t="s">
        <v>12</v>
      </c>
      <c r="T14" t="s">
        <v>13</v>
      </c>
      <c r="U14" t="s">
        <v>14</v>
      </c>
      <c r="V14" t="s">
        <v>15</v>
      </c>
      <c r="W14" t="s">
        <v>16</v>
      </c>
      <c r="X14">
        <v>418392</v>
      </c>
      <c r="Y14">
        <v>675200</v>
      </c>
      <c r="Z14">
        <v>13799376</v>
      </c>
      <c r="AA14">
        <v>28</v>
      </c>
    </row>
    <row r="15" spans="1:27" hidden="1" x14ac:dyDescent="0.25">
      <c r="A15" t="s">
        <v>6</v>
      </c>
      <c r="B15">
        <v>2021</v>
      </c>
      <c r="C15">
        <v>1</v>
      </c>
      <c r="D15">
        <v>2</v>
      </c>
      <c r="E15" t="s">
        <v>18</v>
      </c>
      <c r="F15" t="s">
        <v>19</v>
      </c>
      <c r="G15" t="s">
        <v>20</v>
      </c>
      <c r="H15">
        <v>3</v>
      </c>
      <c r="I15" t="s">
        <v>25</v>
      </c>
      <c r="J15">
        <v>0</v>
      </c>
      <c r="K15">
        <v>0</v>
      </c>
      <c r="L15">
        <v>0</v>
      </c>
      <c r="M15">
        <v>20125116</v>
      </c>
      <c r="N15">
        <v>1</v>
      </c>
      <c r="O15" t="s">
        <v>11</v>
      </c>
      <c r="P15">
        <v>0</v>
      </c>
      <c r="S15" t="s">
        <v>12</v>
      </c>
      <c r="T15" t="s">
        <v>13</v>
      </c>
      <c r="U15" t="s">
        <v>14</v>
      </c>
      <c r="V15" t="s">
        <v>21</v>
      </c>
      <c r="W15" t="s">
        <v>22</v>
      </c>
      <c r="X15">
        <v>406377</v>
      </c>
      <c r="Y15">
        <v>447000</v>
      </c>
      <c r="Z15">
        <v>5957724</v>
      </c>
      <c r="AA15">
        <v>14</v>
      </c>
    </row>
    <row r="16" spans="1:27" hidden="1" x14ac:dyDescent="0.25">
      <c r="A16" t="s">
        <v>6</v>
      </c>
      <c r="B16">
        <v>2021</v>
      </c>
      <c r="C16">
        <v>1</v>
      </c>
      <c r="D16">
        <v>2</v>
      </c>
      <c r="E16" t="s">
        <v>18</v>
      </c>
      <c r="F16" t="s">
        <v>19</v>
      </c>
      <c r="G16" t="s">
        <v>20</v>
      </c>
      <c r="H16">
        <v>3</v>
      </c>
      <c r="I16" t="s">
        <v>25</v>
      </c>
      <c r="J16">
        <v>0</v>
      </c>
      <c r="K16">
        <v>0</v>
      </c>
      <c r="L16">
        <v>0</v>
      </c>
      <c r="M16">
        <v>20125116</v>
      </c>
      <c r="N16">
        <v>3</v>
      </c>
      <c r="O16" t="s">
        <v>11</v>
      </c>
      <c r="P16">
        <v>0</v>
      </c>
      <c r="S16" t="s">
        <v>12</v>
      </c>
      <c r="T16" t="s">
        <v>13</v>
      </c>
      <c r="U16" t="s">
        <v>14</v>
      </c>
      <c r="V16" t="s">
        <v>15</v>
      </c>
      <c r="W16" t="s">
        <v>16</v>
      </c>
      <c r="X16">
        <v>2</v>
      </c>
      <c r="Y16">
        <v>418392</v>
      </c>
      <c r="Z16">
        <v>17972134</v>
      </c>
      <c r="AA16">
        <v>1736500</v>
      </c>
    </row>
    <row r="17" spans="1:27" hidden="1" x14ac:dyDescent="0.25">
      <c r="A17" t="s">
        <v>6</v>
      </c>
      <c r="B17">
        <v>2021</v>
      </c>
      <c r="C17">
        <v>1</v>
      </c>
      <c r="D17">
        <v>2</v>
      </c>
      <c r="E17" t="s">
        <v>18</v>
      </c>
      <c r="F17" t="s">
        <v>19</v>
      </c>
      <c r="G17" t="s">
        <v>20</v>
      </c>
      <c r="H17">
        <v>3</v>
      </c>
      <c r="I17" t="s">
        <v>25</v>
      </c>
      <c r="J17">
        <v>0</v>
      </c>
      <c r="K17">
        <v>0</v>
      </c>
      <c r="L17">
        <v>0</v>
      </c>
      <c r="M17">
        <v>20125116</v>
      </c>
      <c r="N17">
        <v>3</v>
      </c>
      <c r="O17" t="s">
        <v>11</v>
      </c>
      <c r="P17">
        <v>0</v>
      </c>
      <c r="S17" t="s">
        <v>12</v>
      </c>
      <c r="T17" t="s">
        <v>13</v>
      </c>
      <c r="U17" t="s">
        <v>14</v>
      </c>
      <c r="V17" t="s">
        <v>21</v>
      </c>
      <c r="W17" t="s">
        <v>22</v>
      </c>
      <c r="X17">
        <v>357600</v>
      </c>
      <c r="Y17">
        <v>596000</v>
      </c>
      <c r="Z17">
        <v>27716470</v>
      </c>
      <c r="AA17">
        <v>63</v>
      </c>
    </row>
    <row r="18" spans="1:27" hidden="1" x14ac:dyDescent="0.25">
      <c r="A18" t="s">
        <v>6</v>
      </c>
      <c r="B18">
        <v>2021</v>
      </c>
      <c r="C18">
        <v>1</v>
      </c>
      <c r="D18">
        <v>2</v>
      </c>
      <c r="E18" t="s">
        <v>18</v>
      </c>
      <c r="F18" t="s">
        <v>19</v>
      </c>
      <c r="G18" t="s">
        <v>20</v>
      </c>
      <c r="H18">
        <v>3</v>
      </c>
      <c r="I18" t="s">
        <v>25</v>
      </c>
      <c r="J18" t="s">
        <v>23</v>
      </c>
      <c r="K18">
        <v>1000</v>
      </c>
      <c r="L18">
        <v>100</v>
      </c>
      <c r="M18">
        <v>20125116</v>
      </c>
      <c r="N18">
        <v>1</v>
      </c>
      <c r="O18" t="s">
        <v>11</v>
      </c>
      <c r="P18" t="s">
        <v>24</v>
      </c>
      <c r="S18" t="s">
        <v>12</v>
      </c>
      <c r="T18" t="s">
        <v>13</v>
      </c>
      <c r="U18" t="s">
        <v>14</v>
      </c>
      <c r="V18" t="s">
        <v>21</v>
      </c>
      <c r="W18" t="s">
        <v>22</v>
      </c>
      <c r="X18">
        <v>573077</v>
      </c>
      <c r="Y18">
        <v>573077</v>
      </c>
      <c r="Z18">
        <v>1146154</v>
      </c>
      <c r="AA18">
        <v>2</v>
      </c>
    </row>
    <row r="19" spans="1:27" hidden="1" x14ac:dyDescent="0.25">
      <c r="A19" t="s">
        <v>6</v>
      </c>
      <c r="B19">
        <v>2021</v>
      </c>
      <c r="C19">
        <v>1</v>
      </c>
      <c r="D19">
        <v>2</v>
      </c>
      <c r="E19" t="s">
        <v>18</v>
      </c>
      <c r="F19" t="s">
        <v>19</v>
      </c>
      <c r="G19" t="s">
        <v>20</v>
      </c>
      <c r="H19">
        <v>3</v>
      </c>
      <c r="I19" t="s">
        <v>25</v>
      </c>
      <c r="J19" t="s">
        <v>23</v>
      </c>
      <c r="K19">
        <v>1000</v>
      </c>
      <c r="L19">
        <v>100</v>
      </c>
      <c r="M19">
        <v>20125116</v>
      </c>
      <c r="N19">
        <v>3</v>
      </c>
      <c r="O19" t="s">
        <v>11</v>
      </c>
      <c r="P19" t="s">
        <v>24</v>
      </c>
      <c r="S19" t="s">
        <v>12</v>
      </c>
      <c r="T19" t="s">
        <v>13</v>
      </c>
      <c r="U19" t="s">
        <v>14</v>
      </c>
      <c r="V19" t="s">
        <v>21</v>
      </c>
      <c r="W19" t="s">
        <v>22</v>
      </c>
      <c r="X19">
        <v>481520</v>
      </c>
      <c r="Y19">
        <v>481520</v>
      </c>
      <c r="Z19">
        <v>481520</v>
      </c>
      <c r="AA19">
        <v>1</v>
      </c>
    </row>
    <row r="20" spans="1:27" hidden="1" x14ac:dyDescent="0.25">
      <c r="A20" t="s">
        <v>6</v>
      </c>
      <c r="B20">
        <v>2021</v>
      </c>
      <c r="C20">
        <v>1</v>
      </c>
      <c r="D20">
        <v>2</v>
      </c>
      <c r="E20" t="s">
        <v>18</v>
      </c>
      <c r="F20" t="s">
        <v>19</v>
      </c>
      <c r="G20" t="s">
        <v>20</v>
      </c>
      <c r="H20">
        <v>3</v>
      </c>
      <c r="I20" t="s">
        <v>25</v>
      </c>
      <c r="J20" t="s">
        <v>23</v>
      </c>
      <c r="K20">
        <v>1000</v>
      </c>
      <c r="L20">
        <v>102</v>
      </c>
      <c r="M20">
        <v>20125116</v>
      </c>
      <c r="N20">
        <v>3</v>
      </c>
      <c r="O20" t="s">
        <v>11</v>
      </c>
      <c r="P20" t="s">
        <v>24</v>
      </c>
      <c r="S20" t="s">
        <v>12</v>
      </c>
      <c r="T20" t="s">
        <v>13</v>
      </c>
      <c r="U20" t="s">
        <v>14</v>
      </c>
      <c r="V20" t="s">
        <v>15</v>
      </c>
      <c r="W20" t="s">
        <v>16</v>
      </c>
      <c r="X20">
        <v>357600</v>
      </c>
      <c r="Y20">
        <v>397400</v>
      </c>
      <c r="Z20">
        <v>7907000</v>
      </c>
      <c r="AA20">
        <v>22</v>
      </c>
    </row>
    <row r="21" spans="1:27" hidden="1" x14ac:dyDescent="0.25">
      <c r="A21" t="s">
        <v>6</v>
      </c>
      <c r="B21">
        <v>2021</v>
      </c>
      <c r="C21">
        <v>1</v>
      </c>
      <c r="D21">
        <v>2</v>
      </c>
      <c r="E21" t="s">
        <v>18</v>
      </c>
      <c r="F21" t="s">
        <v>19</v>
      </c>
      <c r="G21" t="s">
        <v>20</v>
      </c>
      <c r="H21">
        <v>3</v>
      </c>
      <c r="I21" t="s">
        <v>25</v>
      </c>
      <c r="J21" t="s">
        <v>23</v>
      </c>
      <c r="K21">
        <v>1000</v>
      </c>
      <c r="L21">
        <v>102</v>
      </c>
      <c r="M21">
        <v>20125116</v>
      </c>
      <c r="N21">
        <v>3</v>
      </c>
      <c r="O21" t="s">
        <v>11</v>
      </c>
      <c r="P21" t="s">
        <v>24</v>
      </c>
      <c r="S21" t="s">
        <v>12</v>
      </c>
      <c r="T21" t="s">
        <v>13</v>
      </c>
      <c r="U21" t="s">
        <v>14</v>
      </c>
      <c r="V21" t="s">
        <v>21</v>
      </c>
      <c r="W21" t="s">
        <v>22</v>
      </c>
      <c r="X21">
        <v>376946</v>
      </c>
      <c r="Y21">
        <v>573009</v>
      </c>
      <c r="Z21">
        <v>6227199</v>
      </c>
      <c r="AA21">
        <v>16</v>
      </c>
    </row>
    <row r="22" spans="1:27" hidden="1" x14ac:dyDescent="0.25">
      <c r="A22" t="s">
        <v>6</v>
      </c>
      <c r="B22">
        <v>2021</v>
      </c>
      <c r="C22">
        <v>1</v>
      </c>
      <c r="D22">
        <v>2</v>
      </c>
      <c r="E22" t="s">
        <v>18</v>
      </c>
      <c r="F22" t="s">
        <v>19</v>
      </c>
      <c r="G22" t="s">
        <v>20</v>
      </c>
      <c r="H22">
        <v>4</v>
      </c>
      <c r="I22" t="s">
        <v>26</v>
      </c>
      <c r="J22">
        <v>0</v>
      </c>
      <c r="K22">
        <v>0</v>
      </c>
      <c r="L22">
        <v>0</v>
      </c>
      <c r="M22">
        <v>20125116</v>
      </c>
      <c r="N22">
        <v>3</v>
      </c>
      <c r="O22" t="s">
        <v>11</v>
      </c>
      <c r="P22">
        <v>0</v>
      </c>
      <c r="S22" t="s">
        <v>12</v>
      </c>
      <c r="T22" t="s">
        <v>13</v>
      </c>
      <c r="U22" t="s">
        <v>14</v>
      </c>
      <c r="V22" t="s">
        <v>15</v>
      </c>
      <c r="W22" t="s">
        <v>16</v>
      </c>
      <c r="X22">
        <v>357600</v>
      </c>
      <c r="Y22">
        <v>540200</v>
      </c>
      <c r="Z22">
        <v>6474800</v>
      </c>
      <c r="AA22">
        <v>13</v>
      </c>
    </row>
    <row r="23" spans="1:27" hidden="1" x14ac:dyDescent="0.25">
      <c r="A23" t="s">
        <v>6</v>
      </c>
      <c r="B23">
        <v>2021</v>
      </c>
      <c r="C23">
        <v>1</v>
      </c>
      <c r="D23">
        <v>2</v>
      </c>
      <c r="E23" t="s">
        <v>18</v>
      </c>
      <c r="F23" t="s">
        <v>19</v>
      </c>
      <c r="G23" t="s">
        <v>20</v>
      </c>
      <c r="H23">
        <v>4</v>
      </c>
      <c r="I23" t="s">
        <v>26</v>
      </c>
      <c r="J23">
        <v>0</v>
      </c>
      <c r="K23">
        <v>0</v>
      </c>
      <c r="L23">
        <v>0</v>
      </c>
      <c r="M23">
        <v>20125116</v>
      </c>
      <c r="N23">
        <v>3</v>
      </c>
      <c r="O23" t="s">
        <v>11</v>
      </c>
      <c r="P23">
        <v>0</v>
      </c>
      <c r="S23" t="s">
        <v>12</v>
      </c>
      <c r="T23" t="s">
        <v>13</v>
      </c>
      <c r="U23" t="s">
        <v>14</v>
      </c>
      <c r="V23" t="s">
        <v>21</v>
      </c>
      <c r="W23" t="s">
        <v>22</v>
      </c>
      <c r="X23">
        <v>357600</v>
      </c>
      <c r="Y23">
        <v>357600</v>
      </c>
      <c r="Z23">
        <v>20740800</v>
      </c>
      <c r="AA23">
        <v>58</v>
      </c>
    </row>
    <row r="24" spans="1:27" hidden="1" x14ac:dyDescent="0.25">
      <c r="A24" t="s">
        <v>6</v>
      </c>
      <c r="B24">
        <v>2021</v>
      </c>
      <c r="C24">
        <v>1</v>
      </c>
      <c r="D24">
        <v>2</v>
      </c>
      <c r="E24" t="s">
        <v>18</v>
      </c>
      <c r="F24" t="s">
        <v>19</v>
      </c>
      <c r="G24" t="s">
        <v>20</v>
      </c>
      <c r="H24">
        <v>5</v>
      </c>
      <c r="I24" t="s">
        <v>27</v>
      </c>
      <c r="J24">
        <v>0</v>
      </c>
      <c r="K24">
        <v>0</v>
      </c>
      <c r="L24">
        <v>0</v>
      </c>
      <c r="M24">
        <v>20125116</v>
      </c>
      <c r="N24">
        <v>1</v>
      </c>
      <c r="O24" t="s">
        <v>11</v>
      </c>
      <c r="P24">
        <v>0</v>
      </c>
      <c r="S24" t="s">
        <v>12</v>
      </c>
      <c r="T24" t="s">
        <v>13</v>
      </c>
      <c r="U24" t="s">
        <v>14</v>
      </c>
      <c r="V24" t="s">
        <v>15</v>
      </c>
      <c r="W24" t="s">
        <v>16</v>
      </c>
      <c r="X24">
        <v>475608</v>
      </c>
      <c r="Y24">
        <v>500640</v>
      </c>
      <c r="Z24">
        <v>8341464</v>
      </c>
      <c r="AA24">
        <v>17</v>
      </c>
    </row>
    <row r="25" spans="1:27" hidden="1" x14ac:dyDescent="0.25">
      <c r="A25" t="s">
        <v>6</v>
      </c>
      <c r="B25">
        <v>2021</v>
      </c>
      <c r="C25">
        <v>1</v>
      </c>
      <c r="D25">
        <v>2</v>
      </c>
      <c r="E25" t="s">
        <v>18</v>
      </c>
      <c r="F25" t="s">
        <v>19</v>
      </c>
      <c r="G25" t="s">
        <v>20</v>
      </c>
      <c r="H25">
        <v>5</v>
      </c>
      <c r="I25" t="s">
        <v>27</v>
      </c>
      <c r="J25">
        <v>0</v>
      </c>
      <c r="K25">
        <v>0</v>
      </c>
      <c r="L25">
        <v>0</v>
      </c>
      <c r="M25">
        <v>20125116</v>
      </c>
      <c r="N25">
        <v>1</v>
      </c>
      <c r="O25" t="s">
        <v>11</v>
      </c>
      <c r="P25">
        <v>0</v>
      </c>
      <c r="S25" t="s">
        <v>12</v>
      </c>
      <c r="T25" t="s">
        <v>13</v>
      </c>
      <c r="U25" t="s">
        <v>14</v>
      </c>
      <c r="V25" t="s">
        <v>21</v>
      </c>
      <c r="W25" t="s">
        <v>22</v>
      </c>
      <c r="X25">
        <v>3000</v>
      </c>
      <c r="Y25">
        <v>557990</v>
      </c>
      <c r="Z25">
        <v>17178416</v>
      </c>
      <c r="AA25">
        <v>2181</v>
      </c>
    </row>
    <row r="26" spans="1:27" hidden="1" x14ac:dyDescent="0.25">
      <c r="A26" t="s">
        <v>6</v>
      </c>
      <c r="B26">
        <v>2021</v>
      </c>
      <c r="C26">
        <v>1</v>
      </c>
      <c r="D26">
        <v>2</v>
      </c>
      <c r="E26" t="s">
        <v>18</v>
      </c>
      <c r="F26" t="s">
        <v>19</v>
      </c>
      <c r="G26" t="s">
        <v>20</v>
      </c>
      <c r="H26">
        <v>5</v>
      </c>
      <c r="I26" t="s">
        <v>27</v>
      </c>
      <c r="J26">
        <v>0</v>
      </c>
      <c r="K26">
        <v>0</v>
      </c>
      <c r="L26">
        <v>0</v>
      </c>
      <c r="M26">
        <v>20125116</v>
      </c>
      <c r="N26">
        <v>3</v>
      </c>
      <c r="O26" t="s">
        <v>11</v>
      </c>
      <c r="P26">
        <v>0</v>
      </c>
      <c r="S26" t="s">
        <v>12</v>
      </c>
      <c r="T26" t="s">
        <v>13</v>
      </c>
      <c r="U26" t="s">
        <v>14</v>
      </c>
      <c r="V26" t="s">
        <v>15</v>
      </c>
      <c r="W26" t="s">
        <v>16</v>
      </c>
      <c r="X26">
        <v>400512</v>
      </c>
      <c r="Y26">
        <v>500640</v>
      </c>
      <c r="Z26">
        <v>26233536</v>
      </c>
      <c r="AA26">
        <v>65</v>
      </c>
    </row>
    <row r="27" spans="1:27" hidden="1" x14ac:dyDescent="0.25">
      <c r="A27" t="s">
        <v>6</v>
      </c>
      <c r="B27">
        <v>2021</v>
      </c>
      <c r="C27">
        <v>1</v>
      </c>
      <c r="D27">
        <v>2</v>
      </c>
      <c r="E27" t="s">
        <v>18</v>
      </c>
      <c r="F27" t="s">
        <v>19</v>
      </c>
      <c r="G27" t="s">
        <v>20</v>
      </c>
      <c r="H27">
        <v>5</v>
      </c>
      <c r="I27" t="s">
        <v>27</v>
      </c>
      <c r="J27">
        <v>0</v>
      </c>
      <c r="K27">
        <v>0</v>
      </c>
      <c r="L27">
        <v>0</v>
      </c>
      <c r="M27">
        <v>20125116</v>
      </c>
      <c r="N27">
        <v>3</v>
      </c>
      <c r="O27" t="s">
        <v>11</v>
      </c>
      <c r="P27">
        <v>0</v>
      </c>
      <c r="S27" t="s">
        <v>12</v>
      </c>
      <c r="T27" t="s">
        <v>13</v>
      </c>
      <c r="U27" t="s">
        <v>14</v>
      </c>
      <c r="V27" t="s">
        <v>21</v>
      </c>
      <c r="W27" t="s">
        <v>22</v>
      </c>
      <c r="X27">
        <v>3070</v>
      </c>
      <c r="Y27">
        <v>606900</v>
      </c>
      <c r="Z27">
        <v>126698812</v>
      </c>
      <c r="AA27">
        <v>563</v>
      </c>
    </row>
    <row r="28" spans="1:27" hidden="1" x14ac:dyDescent="0.25">
      <c r="A28" t="s">
        <v>6</v>
      </c>
      <c r="B28">
        <v>2021</v>
      </c>
      <c r="C28">
        <v>1</v>
      </c>
      <c r="D28">
        <v>2</v>
      </c>
      <c r="E28" t="s">
        <v>18</v>
      </c>
      <c r="F28" t="s">
        <v>19</v>
      </c>
      <c r="G28" t="s">
        <v>20</v>
      </c>
      <c r="H28">
        <v>5</v>
      </c>
      <c r="I28" t="s">
        <v>27</v>
      </c>
      <c r="J28" t="s">
        <v>23</v>
      </c>
      <c r="K28">
        <v>1000</v>
      </c>
      <c r="L28">
        <v>102</v>
      </c>
      <c r="M28">
        <v>20125116</v>
      </c>
      <c r="N28">
        <v>3</v>
      </c>
      <c r="O28" t="s">
        <v>11</v>
      </c>
      <c r="P28" t="s">
        <v>24</v>
      </c>
      <c r="S28" t="s">
        <v>12</v>
      </c>
      <c r="T28" t="s">
        <v>13</v>
      </c>
      <c r="U28" t="s">
        <v>14</v>
      </c>
      <c r="V28" t="s">
        <v>21</v>
      </c>
      <c r="W28" t="s">
        <v>22</v>
      </c>
      <c r="X28">
        <v>379056</v>
      </c>
      <c r="Y28">
        <v>400512</v>
      </c>
      <c r="Z28">
        <v>36117600</v>
      </c>
      <c r="AA28">
        <v>95</v>
      </c>
    </row>
    <row r="29" spans="1:27" hidden="1" x14ac:dyDescent="0.25">
      <c r="A29" t="s">
        <v>6</v>
      </c>
      <c r="B29">
        <v>2021</v>
      </c>
      <c r="C29">
        <v>1</v>
      </c>
      <c r="D29">
        <v>2</v>
      </c>
      <c r="E29" t="s">
        <v>18</v>
      </c>
      <c r="F29" t="s">
        <v>28</v>
      </c>
      <c r="G29" t="s">
        <v>29</v>
      </c>
      <c r="H29">
        <v>5</v>
      </c>
      <c r="I29" t="s">
        <v>27</v>
      </c>
      <c r="J29">
        <v>0</v>
      </c>
      <c r="K29">
        <v>0</v>
      </c>
      <c r="L29">
        <v>0</v>
      </c>
      <c r="M29">
        <v>20125116</v>
      </c>
      <c r="N29">
        <v>1</v>
      </c>
      <c r="O29" t="s">
        <v>11</v>
      </c>
      <c r="P29">
        <v>0</v>
      </c>
      <c r="S29" t="s">
        <v>12</v>
      </c>
      <c r="T29" t="s">
        <v>13</v>
      </c>
      <c r="U29" t="s">
        <v>14</v>
      </c>
      <c r="V29" t="s">
        <v>21</v>
      </c>
      <c r="W29" t="s">
        <v>22</v>
      </c>
      <c r="X29">
        <v>326581</v>
      </c>
      <c r="Y29">
        <v>370616</v>
      </c>
      <c r="Z29">
        <v>10236269</v>
      </c>
      <c r="AA29">
        <v>29</v>
      </c>
    </row>
    <row r="30" spans="1:27" hidden="1" x14ac:dyDescent="0.25">
      <c r="A30" t="s">
        <v>6</v>
      </c>
      <c r="B30">
        <v>2021</v>
      </c>
      <c r="C30">
        <v>1</v>
      </c>
      <c r="D30">
        <v>2</v>
      </c>
      <c r="E30" t="s">
        <v>18</v>
      </c>
      <c r="F30" t="s">
        <v>8</v>
      </c>
      <c r="G30" t="s">
        <v>9</v>
      </c>
      <c r="H30">
        <v>3</v>
      </c>
      <c r="I30" t="s">
        <v>25</v>
      </c>
      <c r="J30">
        <v>0</v>
      </c>
      <c r="K30">
        <v>0</v>
      </c>
      <c r="L30">
        <v>0</v>
      </c>
      <c r="M30">
        <v>20125116</v>
      </c>
      <c r="N30">
        <v>1</v>
      </c>
      <c r="O30" t="s">
        <v>11</v>
      </c>
      <c r="P30">
        <v>0</v>
      </c>
      <c r="S30" t="s">
        <v>12</v>
      </c>
      <c r="T30" t="s">
        <v>13</v>
      </c>
      <c r="U30" t="s">
        <v>14</v>
      </c>
      <c r="V30" t="s">
        <v>15</v>
      </c>
      <c r="W30" t="s">
        <v>16</v>
      </c>
      <c r="X30">
        <v>491198</v>
      </c>
      <c r="Y30">
        <v>491198</v>
      </c>
      <c r="Z30">
        <v>4911976</v>
      </c>
      <c r="AA30">
        <v>10</v>
      </c>
    </row>
    <row r="31" spans="1:27" hidden="1" x14ac:dyDescent="0.25">
      <c r="A31" t="s">
        <v>6</v>
      </c>
      <c r="B31">
        <v>2021</v>
      </c>
      <c r="C31">
        <v>1</v>
      </c>
      <c r="D31">
        <v>2</v>
      </c>
      <c r="E31" t="s">
        <v>18</v>
      </c>
      <c r="F31" t="s">
        <v>8</v>
      </c>
      <c r="G31" t="s">
        <v>9</v>
      </c>
      <c r="H31">
        <v>3</v>
      </c>
      <c r="I31" t="s">
        <v>25</v>
      </c>
      <c r="J31">
        <v>0</v>
      </c>
      <c r="K31">
        <v>0</v>
      </c>
      <c r="L31">
        <v>0</v>
      </c>
      <c r="M31">
        <v>20125116</v>
      </c>
      <c r="N31">
        <v>1</v>
      </c>
      <c r="O31" t="s">
        <v>11</v>
      </c>
      <c r="P31">
        <v>0</v>
      </c>
      <c r="S31" t="s">
        <v>12</v>
      </c>
      <c r="T31" t="s">
        <v>13</v>
      </c>
      <c r="U31" t="s">
        <v>14</v>
      </c>
      <c r="V31" t="s">
        <v>21</v>
      </c>
      <c r="W31" t="s">
        <v>22</v>
      </c>
      <c r="X31">
        <v>406400</v>
      </c>
      <c r="Y31">
        <v>527460</v>
      </c>
      <c r="Z31">
        <v>11308696</v>
      </c>
      <c r="AA31">
        <v>24</v>
      </c>
    </row>
    <row r="32" spans="1:27" hidden="1" x14ac:dyDescent="0.25">
      <c r="A32" t="s">
        <v>6</v>
      </c>
      <c r="B32">
        <v>2021</v>
      </c>
      <c r="C32">
        <v>1</v>
      </c>
      <c r="D32">
        <v>2</v>
      </c>
      <c r="E32" t="s">
        <v>18</v>
      </c>
      <c r="F32" t="s">
        <v>8</v>
      </c>
      <c r="G32" t="s">
        <v>9</v>
      </c>
      <c r="H32">
        <v>3</v>
      </c>
      <c r="I32" t="s">
        <v>25</v>
      </c>
      <c r="J32">
        <v>0</v>
      </c>
      <c r="K32">
        <v>0</v>
      </c>
      <c r="L32">
        <v>0</v>
      </c>
      <c r="M32">
        <v>20125116</v>
      </c>
      <c r="N32">
        <v>3</v>
      </c>
      <c r="O32" t="s">
        <v>11</v>
      </c>
      <c r="P32">
        <v>0</v>
      </c>
      <c r="S32" t="s">
        <v>12</v>
      </c>
      <c r="T32" t="s">
        <v>13</v>
      </c>
      <c r="U32" t="s">
        <v>14</v>
      </c>
      <c r="V32" t="s">
        <v>21</v>
      </c>
      <c r="W32" t="s">
        <v>22</v>
      </c>
      <c r="X32">
        <v>350598</v>
      </c>
      <c r="Y32">
        <v>476800</v>
      </c>
      <c r="Z32">
        <v>114515998</v>
      </c>
      <c r="AA32">
        <v>297</v>
      </c>
    </row>
    <row r="33" spans="1:27" hidden="1" x14ac:dyDescent="0.25">
      <c r="A33" t="s">
        <v>6</v>
      </c>
      <c r="B33">
        <v>2021</v>
      </c>
      <c r="C33">
        <v>1</v>
      </c>
      <c r="D33">
        <v>2</v>
      </c>
      <c r="E33" t="s">
        <v>18</v>
      </c>
      <c r="F33" t="s">
        <v>8</v>
      </c>
      <c r="G33" t="s">
        <v>9</v>
      </c>
      <c r="H33">
        <v>3</v>
      </c>
      <c r="I33" t="s">
        <v>25</v>
      </c>
      <c r="J33" t="s">
        <v>23</v>
      </c>
      <c r="K33">
        <v>1000</v>
      </c>
      <c r="L33">
        <v>102</v>
      </c>
      <c r="M33">
        <v>20125116</v>
      </c>
      <c r="N33">
        <v>3</v>
      </c>
      <c r="O33" t="s">
        <v>11</v>
      </c>
      <c r="P33" t="s">
        <v>24</v>
      </c>
      <c r="S33" t="s">
        <v>12</v>
      </c>
      <c r="T33" t="s">
        <v>13</v>
      </c>
      <c r="U33" t="s">
        <v>14</v>
      </c>
      <c r="V33" t="s">
        <v>15</v>
      </c>
      <c r="W33" t="s">
        <v>16</v>
      </c>
      <c r="X33">
        <v>395464</v>
      </c>
      <c r="Y33">
        <v>507955</v>
      </c>
      <c r="Z33">
        <v>8246753</v>
      </c>
      <c r="AA33">
        <v>20</v>
      </c>
    </row>
    <row r="34" spans="1:27" hidden="1" x14ac:dyDescent="0.25">
      <c r="A34" t="s">
        <v>6</v>
      </c>
      <c r="B34">
        <v>2021</v>
      </c>
      <c r="C34">
        <v>1</v>
      </c>
      <c r="D34">
        <v>2</v>
      </c>
      <c r="E34" t="s">
        <v>18</v>
      </c>
      <c r="F34" t="s">
        <v>8</v>
      </c>
      <c r="G34" t="s">
        <v>9</v>
      </c>
      <c r="H34">
        <v>3</v>
      </c>
      <c r="I34" t="s">
        <v>25</v>
      </c>
      <c r="J34" t="s">
        <v>23</v>
      </c>
      <c r="K34">
        <v>1000</v>
      </c>
      <c r="L34">
        <v>102</v>
      </c>
      <c r="M34">
        <v>20125116</v>
      </c>
      <c r="N34">
        <v>3</v>
      </c>
      <c r="O34" t="s">
        <v>11</v>
      </c>
      <c r="P34" t="s">
        <v>24</v>
      </c>
      <c r="S34" t="s">
        <v>12</v>
      </c>
      <c r="T34" t="s">
        <v>13</v>
      </c>
      <c r="U34" t="s">
        <v>14</v>
      </c>
      <c r="V34" t="s">
        <v>21</v>
      </c>
      <c r="W34" t="s">
        <v>22</v>
      </c>
      <c r="X34">
        <v>480206</v>
      </c>
      <c r="Y34">
        <v>573009</v>
      </c>
      <c r="Z34">
        <v>2093661</v>
      </c>
      <c r="AA34">
        <v>4</v>
      </c>
    </row>
    <row r="35" spans="1:27" hidden="1" x14ac:dyDescent="0.25">
      <c r="A35" t="s">
        <v>6</v>
      </c>
      <c r="B35">
        <v>2021</v>
      </c>
      <c r="C35">
        <v>1</v>
      </c>
      <c r="D35">
        <v>2</v>
      </c>
      <c r="E35" t="s">
        <v>18</v>
      </c>
      <c r="F35" t="s">
        <v>8</v>
      </c>
      <c r="G35" t="s">
        <v>9</v>
      </c>
      <c r="H35">
        <v>4</v>
      </c>
      <c r="I35" t="s">
        <v>26</v>
      </c>
      <c r="J35">
        <v>0</v>
      </c>
      <c r="K35">
        <v>0</v>
      </c>
      <c r="L35">
        <v>0</v>
      </c>
      <c r="M35">
        <v>20125116</v>
      </c>
      <c r="N35">
        <v>1</v>
      </c>
      <c r="O35" t="s">
        <v>11</v>
      </c>
      <c r="P35">
        <v>0</v>
      </c>
      <c r="S35" t="s">
        <v>12</v>
      </c>
      <c r="T35" t="s">
        <v>13</v>
      </c>
      <c r="U35" t="s">
        <v>14</v>
      </c>
      <c r="V35" t="s">
        <v>15</v>
      </c>
      <c r="W35" t="s">
        <v>16</v>
      </c>
      <c r="X35">
        <v>777150</v>
      </c>
      <c r="Y35">
        <v>781050</v>
      </c>
      <c r="Z35">
        <v>13992600</v>
      </c>
      <c r="AA35">
        <v>18</v>
      </c>
    </row>
    <row r="36" spans="1:27" hidden="1" x14ac:dyDescent="0.25">
      <c r="A36" t="s">
        <v>6</v>
      </c>
      <c r="B36">
        <v>2021</v>
      </c>
      <c r="C36">
        <v>1</v>
      </c>
      <c r="D36">
        <v>2</v>
      </c>
      <c r="E36" t="s">
        <v>18</v>
      </c>
      <c r="F36" t="s">
        <v>8</v>
      </c>
      <c r="G36" t="s">
        <v>9</v>
      </c>
      <c r="H36">
        <v>4</v>
      </c>
      <c r="I36" t="s">
        <v>26</v>
      </c>
      <c r="J36">
        <v>0</v>
      </c>
      <c r="K36">
        <v>0</v>
      </c>
      <c r="L36">
        <v>0</v>
      </c>
      <c r="M36">
        <v>20125116</v>
      </c>
      <c r="N36">
        <v>3</v>
      </c>
      <c r="O36" t="s">
        <v>11</v>
      </c>
      <c r="P36">
        <v>0</v>
      </c>
      <c r="S36" t="s">
        <v>12</v>
      </c>
      <c r="T36" t="s">
        <v>13</v>
      </c>
      <c r="U36" t="s">
        <v>14</v>
      </c>
      <c r="V36" t="s">
        <v>15</v>
      </c>
      <c r="W36" t="s">
        <v>16</v>
      </c>
      <c r="X36">
        <v>621750</v>
      </c>
      <c r="Y36">
        <v>621750</v>
      </c>
      <c r="Z36">
        <v>16165500</v>
      </c>
      <c r="AA36">
        <v>26</v>
      </c>
    </row>
    <row r="37" spans="1:27" hidden="1" x14ac:dyDescent="0.25">
      <c r="A37" t="s">
        <v>6</v>
      </c>
      <c r="B37">
        <v>2021</v>
      </c>
      <c r="C37">
        <v>1</v>
      </c>
      <c r="D37">
        <v>2</v>
      </c>
      <c r="E37" t="s">
        <v>18</v>
      </c>
      <c r="F37" t="s">
        <v>8</v>
      </c>
      <c r="G37" t="s">
        <v>9</v>
      </c>
      <c r="H37">
        <v>4</v>
      </c>
      <c r="I37" t="s">
        <v>26</v>
      </c>
      <c r="J37">
        <v>0</v>
      </c>
      <c r="K37">
        <v>0</v>
      </c>
      <c r="L37">
        <v>0</v>
      </c>
      <c r="M37">
        <v>20125116</v>
      </c>
      <c r="N37">
        <v>3</v>
      </c>
      <c r="O37" t="s">
        <v>11</v>
      </c>
      <c r="P37">
        <v>0</v>
      </c>
      <c r="S37" t="s">
        <v>12</v>
      </c>
      <c r="T37" t="s">
        <v>13</v>
      </c>
      <c r="U37" t="s">
        <v>14</v>
      </c>
      <c r="V37" t="s">
        <v>21</v>
      </c>
      <c r="W37" t="s">
        <v>22</v>
      </c>
      <c r="X37">
        <v>357600</v>
      </c>
      <c r="Y37">
        <v>409049</v>
      </c>
      <c r="Z37">
        <v>16148183</v>
      </c>
      <c r="AA37">
        <v>44</v>
      </c>
    </row>
    <row r="38" spans="1:27" hidden="1" x14ac:dyDescent="0.25">
      <c r="A38" t="s">
        <v>6</v>
      </c>
      <c r="B38">
        <v>2021</v>
      </c>
      <c r="C38">
        <v>1</v>
      </c>
      <c r="D38">
        <v>2</v>
      </c>
      <c r="E38" t="s">
        <v>18</v>
      </c>
      <c r="F38" t="s">
        <v>8</v>
      </c>
      <c r="G38" t="s">
        <v>9</v>
      </c>
      <c r="H38">
        <v>4</v>
      </c>
      <c r="I38" t="s">
        <v>26</v>
      </c>
      <c r="J38" t="s">
        <v>23</v>
      </c>
      <c r="K38">
        <v>1000</v>
      </c>
      <c r="L38">
        <v>100</v>
      </c>
      <c r="M38">
        <v>20125116</v>
      </c>
      <c r="N38">
        <v>1</v>
      </c>
      <c r="O38" t="s">
        <v>11</v>
      </c>
      <c r="P38" t="s">
        <v>24</v>
      </c>
      <c r="S38" t="s">
        <v>12</v>
      </c>
      <c r="T38" t="s">
        <v>13</v>
      </c>
      <c r="U38" t="s">
        <v>14</v>
      </c>
      <c r="V38" t="s">
        <v>21</v>
      </c>
      <c r="W38" t="s">
        <v>22</v>
      </c>
      <c r="X38">
        <v>411224</v>
      </c>
      <c r="Y38">
        <v>481163</v>
      </c>
      <c r="Z38">
        <v>3608550</v>
      </c>
      <c r="AA38">
        <v>8</v>
      </c>
    </row>
    <row r="39" spans="1:27" hidden="1" x14ac:dyDescent="0.25">
      <c r="A39" t="s">
        <v>6</v>
      </c>
      <c r="B39">
        <v>2021</v>
      </c>
      <c r="C39">
        <v>1</v>
      </c>
      <c r="D39">
        <v>2</v>
      </c>
      <c r="E39" t="s">
        <v>18</v>
      </c>
      <c r="F39" t="s">
        <v>8</v>
      </c>
      <c r="G39" t="s">
        <v>9</v>
      </c>
      <c r="H39">
        <v>5</v>
      </c>
      <c r="I39" t="s">
        <v>27</v>
      </c>
      <c r="J39">
        <v>0</v>
      </c>
      <c r="K39">
        <v>0</v>
      </c>
      <c r="L39">
        <v>0</v>
      </c>
      <c r="M39">
        <v>20125116</v>
      </c>
      <c r="N39">
        <v>1</v>
      </c>
      <c r="O39" t="s">
        <v>11</v>
      </c>
      <c r="P39">
        <v>0</v>
      </c>
      <c r="S39" t="s">
        <v>12</v>
      </c>
      <c r="T39" t="s">
        <v>13</v>
      </c>
      <c r="U39" t="s">
        <v>14</v>
      </c>
      <c r="V39" t="s">
        <v>21</v>
      </c>
      <c r="W39" t="s">
        <v>22</v>
      </c>
      <c r="X39">
        <v>473820</v>
      </c>
      <c r="Y39">
        <v>1317000</v>
      </c>
      <c r="Z39">
        <v>24692220</v>
      </c>
      <c r="AA39">
        <v>44</v>
      </c>
    </row>
    <row r="40" spans="1:27" hidden="1" x14ac:dyDescent="0.25">
      <c r="A40" t="s">
        <v>6</v>
      </c>
      <c r="B40">
        <v>2021</v>
      </c>
      <c r="C40">
        <v>1</v>
      </c>
      <c r="D40">
        <v>2</v>
      </c>
      <c r="E40" t="s">
        <v>18</v>
      </c>
      <c r="F40" t="s">
        <v>8</v>
      </c>
      <c r="G40" t="s">
        <v>9</v>
      </c>
      <c r="H40">
        <v>5</v>
      </c>
      <c r="I40" t="s">
        <v>27</v>
      </c>
      <c r="J40">
        <v>0</v>
      </c>
      <c r="K40">
        <v>0</v>
      </c>
      <c r="L40">
        <v>0</v>
      </c>
      <c r="M40">
        <v>20125116</v>
      </c>
      <c r="N40">
        <v>3</v>
      </c>
      <c r="O40" t="s">
        <v>11</v>
      </c>
      <c r="P40">
        <v>0</v>
      </c>
      <c r="S40" t="s">
        <v>12</v>
      </c>
      <c r="T40" t="s">
        <v>13</v>
      </c>
      <c r="U40" t="s">
        <v>14</v>
      </c>
      <c r="V40" t="s">
        <v>21</v>
      </c>
      <c r="W40" t="s">
        <v>22</v>
      </c>
      <c r="X40">
        <v>375301</v>
      </c>
      <c r="Y40">
        <v>581485</v>
      </c>
      <c r="Z40">
        <v>256694065</v>
      </c>
      <c r="AA40">
        <v>642</v>
      </c>
    </row>
    <row r="41" spans="1:27" hidden="1" x14ac:dyDescent="0.25">
      <c r="A41" t="s">
        <v>6</v>
      </c>
      <c r="B41">
        <v>2021</v>
      </c>
      <c r="C41">
        <v>1</v>
      </c>
      <c r="D41">
        <v>2</v>
      </c>
      <c r="E41" t="s">
        <v>18</v>
      </c>
      <c r="F41" t="s">
        <v>8</v>
      </c>
      <c r="G41" t="s">
        <v>9</v>
      </c>
      <c r="H41">
        <v>5</v>
      </c>
      <c r="I41" t="s">
        <v>27</v>
      </c>
      <c r="J41">
        <v>0</v>
      </c>
      <c r="K41">
        <v>0</v>
      </c>
      <c r="L41">
        <v>0</v>
      </c>
      <c r="M41">
        <v>20125116</v>
      </c>
      <c r="N41">
        <v>4</v>
      </c>
      <c r="O41" t="s">
        <v>11</v>
      </c>
      <c r="P41">
        <v>0</v>
      </c>
      <c r="S41" t="s">
        <v>12</v>
      </c>
      <c r="T41" t="s">
        <v>13</v>
      </c>
      <c r="U41" t="s">
        <v>14</v>
      </c>
      <c r="V41" t="s">
        <v>21</v>
      </c>
      <c r="W41" t="s">
        <v>22</v>
      </c>
      <c r="X41">
        <v>715200</v>
      </c>
      <c r="Y41">
        <v>715200</v>
      </c>
      <c r="Z41">
        <v>6436800</v>
      </c>
      <c r="AA41">
        <v>9</v>
      </c>
    </row>
    <row r="42" spans="1:27" hidden="1" x14ac:dyDescent="0.25">
      <c r="A42" t="s">
        <v>6</v>
      </c>
      <c r="B42">
        <v>2021</v>
      </c>
      <c r="C42">
        <v>1</v>
      </c>
      <c r="D42">
        <v>2</v>
      </c>
      <c r="E42" t="s">
        <v>18</v>
      </c>
      <c r="F42" t="s">
        <v>8</v>
      </c>
      <c r="G42" t="s">
        <v>9</v>
      </c>
      <c r="H42">
        <v>5</v>
      </c>
      <c r="I42" t="s">
        <v>27</v>
      </c>
      <c r="J42" t="s">
        <v>23</v>
      </c>
      <c r="K42">
        <v>1000</v>
      </c>
      <c r="L42">
        <v>100</v>
      </c>
      <c r="M42">
        <v>20125116</v>
      </c>
      <c r="N42">
        <v>1</v>
      </c>
      <c r="O42" t="s">
        <v>11</v>
      </c>
      <c r="P42" t="s">
        <v>24</v>
      </c>
      <c r="S42" t="s">
        <v>12</v>
      </c>
      <c r="T42" t="s">
        <v>13</v>
      </c>
      <c r="U42" t="s">
        <v>14</v>
      </c>
      <c r="V42" t="s">
        <v>21</v>
      </c>
      <c r="W42" t="s">
        <v>22</v>
      </c>
      <c r="X42">
        <v>477478</v>
      </c>
      <c r="Y42">
        <v>733950</v>
      </c>
      <c r="Z42">
        <v>14680307</v>
      </c>
      <c r="AA42">
        <v>30</v>
      </c>
    </row>
    <row r="43" spans="1:27" x14ac:dyDescent="0.25">
      <c r="A43" t="s">
        <v>6</v>
      </c>
      <c r="B43">
        <v>2021</v>
      </c>
      <c r="C43">
        <v>2</v>
      </c>
      <c r="D43">
        <v>1</v>
      </c>
      <c r="E43" t="s">
        <v>320</v>
      </c>
      <c r="F43" t="s">
        <v>8</v>
      </c>
      <c r="G43" t="s">
        <v>321</v>
      </c>
      <c r="H43">
        <v>1</v>
      </c>
      <c r="I43" t="s">
        <v>298</v>
      </c>
      <c r="J43">
        <v>0</v>
      </c>
      <c r="K43">
        <v>0</v>
      </c>
      <c r="L43">
        <v>0</v>
      </c>
      <c r="M43">
        <v>20125116</v>
      </c>
      <c r="N43">
        <v>1</v>
      </c>
      <c r="O43" t="s">
        <v>11</v>
      </c>
      <c r="P43">
        <v>0</v>
      </c>
      <c r="S43" t="s">
        <v>322</v>
      </c>
      <c r="T43" t="s">
        <v>13</v>
      </c>
      <c r="U43" t="s">
        <v>323</v>
      </c>
      <c r="V43" t="s">
        <v>15</v>
      </c>
      <c r="W43" t="s">
        <v>324</v>
      </c>
      <c r="X43">
        <v>357600</v>
      </c>
      <c r="Y43">
        <v>447000</v>
      </c>
      <c r="Z43">
        <v>179139720</v>
      </c>
      <c r="AA43">
        <v>429</v>
      </c>
    </row>
    <row r="44" spans="1:27" x14ac:dyDescent="0.25">
      <c r="A44" t="s">
        <v>6</v>
      </c>
      <c r="B44">
        <v>2021</v>
      </c>
      <c r="C44">
        <v>2</v>
      </c>
      <c r="D44">
        <v>1</v>
      </c>
      <c r="E44" t="s">
        <v>320</v>
      </c>
      <c r="F44" t="s">
        <v>8</v>
      </c>
      <c r="G44" t="s">
        <v>321</v>
      </c>
      <c r="H44">
        <v>1</v>
      </c>
      <c r="I44" t="s">
        <v>298</v>
      </c>
      <c r="J44">
        <v>0</v>
      </c>
      <c r="K44">
        <v>0</v>
      </c>
      <c r="L44">
        <v>0</v>
      </c>
      <c r="M44">
        <v>20125116</v>
      </c>
      <c r="N44">
        <v>3</v>
      </c>
      <c r="O44" t="s">
        <v>11</v>
      </c>
      <c r="P44">
        <v>0</v>
      </c>
      <c r="S44" t="s">
        <v>322</v>
      </c>
      <c r="T44" t="s">
        <v>13</v>
      </c>
      <c r="U44" t="s">
        <v>323</v>
      </c>
      <c r="V44" t="s">
        <v>15</v>
      </c>
      <c r="W44" t="s">
        <v>324</v>
      </c>
      <c r="X44">
        <v>357600</v>
      </c>
      <c r="Y44">
        <v>357600</v>
      </c>
      <c r="Z44">
        <v>1136095200</v>
      </c>
      <c r="AA44">
        <v>3177</v>
      </c>
    </row>
    <row r="45" spans="1:27" hidden="1" x14ac:dyDescent="0.25">
      <c r="A45" t="s">
        <v>6</v>
      </c>
      <c r="B45">
        <v>2021</v>
      </c>
      <c r="C45">
        <v>2</v>
      </c>
      <c r="D45">
        <v>1</v>
      </c>
      <c r="E45" t="s">
        <v>7</v>
      </c>
      <c r="F45" t="s">
        <v>8</v>
      </c>
      <c r="G45" t="s">
        <v>9</v>
      </c>
      <c r="H45">
        <v>2</v>
      </c>
      <c r="I45" t="s">
        <v>17</v>
      </c>
      <c r="J45">
        <v>0</v>
      </c>
      <c r="K45">
        <v>0</v>
      </c>
      <c r="L45">
        <v>0</v>
      </c>
      <c r="M45">
        <v>20125116</v>
      </c>
      <c r="N45">
        <v>1</v>
      </c>
      <c r="O45" t="s">
        <v>11</v>
      </c>
      <c r="P45">
        <v>0</v>
      </c>
      <c r="S45" t="s">
        <v>12</v>
      </c>
      <c r="T45" t="s">
        <v>13</v>
      </c>
      <c r="U45" t="s">
        <v>14</v>
      </c>
      <c r="V45" t="s">
        <v>15</v>
      </c>
      <c r="W45" t="s">
        <v>16</v>
      </c>
      <c r="X45">
        <v>675200</v>
      </c>
      <c r="Y45">
        <v>675200</v>
      </c>
      <c r="Z45">
        <v>248473600</v>
      </c>
      <c r="AA45">
        <v>368</v>
      </c>
    </row>
    <row r="46" spans="1:27" hidden="1" x14ac:dyDescent="0.25">
      <c r="A46" t="s">
        <v>6</v>
      </c>
      <c r="B46">
        <v>2021</v>
      </c>
      <c r="C46">
        <v>2</v>
      </c>
      <c r="D46">
        <v>1</v>
      </c>
      <c r="E46" t="s">
        <v>7</v>
      </c>
      <c r="F46" t="s">
        <v>8</v>
      </c>
      <c r="G46" t="s">
        <v>9</v>
      </c>
      <c r="H46">
        <v>2</v>
      </c>
      <c r="I46" t="s">
        <v>17</v>
      </c>
      <c r="J46">
        <v>0</v>
      </c>
      <c r="K46">
        <v>0</v>
      </c>
      <c r="L46">
        <v>0</v>
      </c>
      <c r="M46">
        <v>20125116</v>
      </c>
      <c r="N46">
        <v>3</v>
      </c>
      <c r="O46" t="s">
        <v>11</v>
      </c>
      <c r="P46">
        <v>0</v>
      </c>
      <c r="S46" t="s">
        <v>12</v>
      </c>
      <c r="T46" t="s">
        <v>13</v>
      </c>
      <c r="U46" t="s">
        <v>14</v>
      </c>
      <c r="V46" t="s">
        <v>15</v>
      </c>
      <c r="W46" t="s">
        <v>16</v>
      </c>
      <c r="X46">
        <v>540200</v>
      </c>
      <c r="Y46">
        <v>540200</v>
      </c>
      <c r="Z46">
        <v>350049600</v>
      </c>
      <c r="AA46">
        <v>648</v>
      </c>
    </row>
    <row r="47" spans="1:27" hidden="1" x14ac:dyDescent="0.25">
      <c r="A47" t="s">
        <v>6</v>
      </c>
      <c r="B47">
        <v>2021</v>
      </c>
      <c r="C47">
        <v>2</v>
      </c>
      <c r="D47">
        <v>2</v>
      </c>
      <c r="E47" t="s">
        <v>18</v>
      </c>
      <c r="F47" t="s">
        <v>19</v>
      </c>
      <c r="G47" t="s">
        <v>20</v>
      </c>
      <c r="H47">
        <v>1</v>
      </c>
      <c r="I47" t="s">
        <v>10</v>
      </c>
      <c r="J47">
        <v>0</v>
      </c>
      <c r="K47">
        <v>0</v>
      </c>
      <c r="L47">
        <v>0</v>
      </c>
      <c r="M47">
        <v>20125116</v>
      </c>
      <c r="N47">
        <v>1</v>
      </c>
      <c r="O47" t="s">
        <v>11</v>
      </c>
      <c r="P47">
        <v>0</v>
      </c>
      <c r="S47" t="s">
        <v>12</v>
      </c>
      <c r="T47" t="s">
        <v>13</v>
      </c>
      <c r="U47" t="s">
        <v>14</v>
      </c>
      <c r="V47" t="s">
        <v>15</v>
      </c>
      <c r="W47" t="s">
        <v>16</v>
      </c>
      <c r="X47">
        <v>357600</v>
      </c>
      <c r="Y47">
        <v>481163</v>
      </c>
      <c r="Z47">
        <v>21261230</v>
      </c>
      <c r="AA47">
        <v>56</v>
      </c>
    </row>
    <row r="48" spans="1:27" hidden="1" x14ac:dyDescent="0.25">
      <c r="A48" t="s">
        <v>6</v>
      </c>
      <c r="B48">
        <v>2021</v>
      </c>
      <c r="C48">
        <v>2</v>
      </c>
      <c r="D48">
        <v>2</v>
      </c>
      <c r="E48" t="s">
        <v>18</v>
      </c>
      <c r="F48" t="s">
        <v>19</v>
      </c>
      <c r="G48" t="s">
        <v>20</v>
      </c>
      <c r="H48">
        <v>1</v>
      </c>
      <c r="I48" t="s">
        <v>10</v>
      </c>
      <c r="J48">
        <v>0</v>
      </c>
      <c r="K48">
        <v>0</v>
      </c>
      <c r="L48">
        <v>0</v>
      </c>
      <c r="M48">
        <v>20125116</v>
      </c>
      <c r="N48">
        <v>1</v>
      </c>
      <c r="O48" t="s">
        <v>11</v>
      </c>
      <c r="P48">
        <v>0</v>
      </c>
      <c r="S48" t="s">
        <v>12</v>
      </c>
      <c r="T48" t="s">
        <v>13</v>
      </c>
      <c r="U48" t="s">
        <v>14</v>
      </c>
      <c r="V48" t="s">
        <v>21</v>
      </c>
      <c r="W48" t="s">
        <v>22</v>
      </c>
      <c r="X48">
        <v>447000</v>
      </c>
      <c r="Y48">
        <v>447000</v>
      </c>
      <c r="Z48">
        <v>894000</v>
      </c>
      <c r="AA48">
        <v>2</v>
      </c>
    </row>
    <row r="49" spans="1:27" hidden="1" x14ac:dyDescent="0.25">
      <c r="A49" t="s">
        <v>6</v>
      </c>
      <c r="B49">
        <v>2021</v>
      </c>
      <c r="C49">
        <v>2</v>
      </c>
      <c r="D49">
        <v>2</v>
      </c>
      <c r="E49" t="s">
        <v>18</v>
      </c>
      <c r="F49" t="s">
        <v>19</v>
      </c>
      <c r="G49" t="s">
        <v>20</v>
      </c>
      <c r="H49">
        <v>1</v>
      </c>
      <c r="I49" t="s">
        <v>10</v>
      </c>
      <c r="J49">
        <v>0</v>
      </c>
      <c r="K49">
        <v>0</v>
      </c>
      <c r="L49">
        <v>0</v>
      </c>
      <c r="M49">
        <v>20125116</v>
      </c>
      <c r="N49">
        <v>3</v>
      </c>
      <c r="O49" t="s">
        <v>11</v>
      </c>
      <c r="P49">
        <v>0</v>
      </c>
      <c r="S49" t="s">
        <v>12</v>
      </c>
      <c r="T49" t="s">
        <v>13</v>
      </c>
      <c r="U49" t="s">
        <v>14</v>
      </c>
      <c r="V49" t="s">
        <v>15</v>
      </c>
      <c r="W49" t="s">
        <v>16</v>
      </c>
      <c r="X49">
        <v>357600</v>
      </c>
      <c r="Y49">
        <v>581485</v>
      </c>
      <c r="Z49">
        <v>225683745</v>
      </c>
      <c r="AA49">
        <v>616</v>
      </c>
    </row>
    <row r="50" spans="1:27" hidden="1" x14ac:dyDescent="0.25">
      <c r="A50" t="s">
        <v>6</v>
      </c>
      <c r="B50">
        <v>2021</v>
      </c>
      <c r="C50">
        <v>2</v>
      </c>
      <c r="D50">
        <v>2</v>
      </c>
      <c r="E50" t="s">
        <v>18</v>
      </c>
      <c r="F50" t="s">
        <v>19</v>
      </c>
      <c r="G50" t="s">
        <v>20</v>
      </c>
      <c r="H50">
        <v>1</v>
      </c>
      <c r="I50" t="s">
        <v>10</v>
      </c>
      <c r="J50">
        <v>0</v>
      </c>
      <c r="K50">
        <v>0</v>
      </c>
      <c r="L50">
        <v>0</v>
      </c>
      <c r="M50">
        <v>20125116</v>
      </c>
      <c r="N50">
        <v>3</v>
      </c>
      <c r="O50" t="s">
        <v>11</v>
      </c>
      <c r="P50">
        <v>0</v>
      </c>
      <c r="S50" t="s">
        <v>12</v>
      </c>
      <c r="T50" t="s">
        <v>13</v>
      </c>
      <c r="U50" t="s">
        <v>14</v>
      </c>
      <c r="V50" t="s">
        <v>21</v>
      </c>
      <c r="W50" t="s">
        <v>22</v>
      </c>
      <c r="X50">
        <v>357600</v>
      </c>
      <c r="Y50">
        <v>357600</v>
      </c>
      <c r="Z50">
        <v>123729600</v>
      </c>
      <c r="AA50">
        <v>346</v>
      </c>
    </row>
    <row r="51" spans="1:27" hidden="1" x14ac:dyDescent="0.25">
      <c r="A51" t="s">
        <v>6</v>
      </c>
      <c r="B51">
        <v>2021</v>
      </c>
      <c r="C51">
        <v>2</v>
      </c>
      <c r="D51">
        <v>2</v>
      </c>
      <c r="E51" t="s">
        <v>18</v>
      </c>
      <c r="F51" t="s">
        <v>19</v>
      </c>
      <c r="G51" t="s">
        <v>20</v>
      </c>
      <c r="H51">
        <v>1</v>
      </c>
      <c r="I51" t="s">
        <v>10</v>
      </c>
      <c r="J51" t="s">
        <v>23</v>
      </c>
      <c r="K51">
        <v>1000</v>
      </c>
      <c r="L51">
        <v>100</v>
      </c>
      <c r="M51">
        <v>20125116</v>
      </c>
      <c r="N51">
        <v>1</v>
      </c>
      <c r="O51" t="s">
        <v>11</v>
      </c>
      <c r="P51" t="s">
        <v>24</v>
      </c>
      <c r="S51" t="s">
        <v>12</v>
      </c>
      <c r="T51" t="s">
        <v>13</v>
      </c>
      <c r="U51" t="s">
        <v>14</v>
      </c>
      <c r="V51" t="s">
        <v>21</v>
      </c>
      <c r="W51" t="s">
        <v>22</v>
      </c>
      <c r="X51">
        <v>357600</v>
      </c>
      <c r="Y51">
        <v>447000</v>
      </c>
      <c r="Z51">
        <v>21456000</v>
      </c>
      <c r="AA51">
        <v>54</v>
      </c>
    </row>
    <row r="52" spans="1:27" hidden="1" x14ac:dyDescent="0.25">
      <c r="A52" t="s">
        <v>6</v>
      </c>
      <c r="B52">
        <v>2021</v>
      </c>
      <c r="C52">
        <v>2</v>
      </c>
      <c r="D52">
        <v>2</v>
      </c>
      <c r="E52" t="s">
        <v>18</v>
      </c>
      <c r="F52" t="s">
        <v>19</v>
      </c>
      <c r="G52" t="s">
        <v>20</v>
      </c>
      <c r="H52">
        <v>1</v>
      </c>
      <c r="I52" t="s">
        <v>10</v>
      </c>
      <c r="J52" t="s">
        <v>23</v>
      </c>
      <c r="K52">
        <v>1000</v>
      </c>
      <c r="L52">
        <v>102</v>
      </c>
      <c r="M52">
        <v>20125116</v>
      </c>
      <c r="N52">
        <v>3</v>
      </c>
      <c r="O52" t="s">
        <v>11</v>
      </c>
      <c r="P52" t="s">
        <v>24</v>
      </c>
      <c r="S52" t="s">
        <v>12</v>
      </c>
      <c r="T52" t="s">
        <v>13</v>
      </c>
      <c r="U52" t="s">
        <v>14</v>
      </c>
      <c r="V52" t="s">
        <v>15</v>
      </c>
      <c r="W52" t="s">
        <v>16</v>
      </c>
      <c r="X52">
        <v>357600</v>
      </c>
      <c r="Y52">
        <v>357600</v>
      </c>
      <c r="Z52">
        <v>1430400</v>
      </c>
      <c r="AA52">
        <v>4</v>
      </c>
    </row>
    <row r="53" spans="1:27" hidden="1" x14ac:dyDescent="0.25">
      <c r="A53" t="s">
        <v>6</v>
      </c>
      <c r="B53">
        <v>2021</v>
      </c>
      <c r="C53">
        <v>2</v>
      </c>
      <c r="D53">
        <v>2</v>
      </c>
      <c r="E53" t="s">
        <v>18</v>
      </c>
      <c r="F53" t="s">
        <v>19</v>
      </c>
      <c r="G53" t="s">
        <v>20</v>
      </c>
      <c r="H53">
        <v>2</v>
      </c>
      <c r="I53" t="s">
        <v>17</v>
      </c>
      <c r="J53">
        <v>0</v>
      </c>
      <c r="K53">
        <v>0</v>
      </c>
      <c r="L53">
        <v>0</v>
      </c>
      <c r="M53">
        <v>20125116</v>
      </c>
      <c r="N53">
        <v>1</v>
      </c>
      <c r="O53" t="s">
        <v>11</v>
      </c>
      <c r="P53">
        <v>0</v>
      </c>
      <c r="S53" t="s">
        <v>12</v>
      </c>
      <c r="T53" t="s">
        <v>13</v>
      </c>
      <c r="U53" t="s">
        <v>14</v>
      </c>
      <c r="V53" t="s">
        <v>15</v>
      </c>
      <c r="W53" t="s">
        <v>16</v>
      </c>
      <c r="X53">
        <v>675200</v>
      </c>
      <c r="Y53">
        <v>675200</v>
      </c>
      <c r="Z53">
        <v>2700800</v>
      </c>
      <c r="AA53">
        <v>4</v>
      </c>
    </row>
    <row r="54" spans="1:27" hidden="1" x14ac:dyDescent="0.25">
      <c r="A54" t="s">
        <v>6</v>
      </c>
      <c r="B54">
        <v>2021</v>
      </c>
      <c r="C54">
        <v>2</v>
      </c>
      <c r="D54">
        <v>2</v>
      </c>
      <c r="E54" t="s">
        <v>18</v>
      </c>
      <c r="F54" t="s">
        <v>19</v>
      </c>
      <c r="G54" t="s">
        <v>20</v>
      </c>
      <c r="H54">
        <v>2</v>
      </c>
      <c r="I54" t="s">
        <v>17</v>
      </c>
      <c r="J54">
        <v>0</v>
      </c>
      <c r="K54">
        <v>0</v>
      </c>
      <c r="L54">
        <v>0</v>
      </c>
      <c r="M54">
        <v>20125116</v>
      </c>
      <c r="N54">
        <v>1</v>
      </c>
      <c r="O54" t="s">
        <v>11</v>
      </c>
      <c r="P54">
        <v>0</v>
      </c>
      <c r="S54" t="s">
        <v>12</v>
      </c>
      <c r="T54" t="s">
        <v>13</v>
      </c>
      <c r="U54" t="s">
        <v>14</v>
      </c>
      <c r="V54" t="s">
        <v>21</v>
      </c>
      <c r="W54" t="s">
        <v>22</v>
      </c>
      <c r="X54">
        <v>675200</v>
      </c>
      <c r="Y54">
        <v>675200</v>
      </c>
      <c r="Z54">
        <v>51315200</v>
      </c>
      <c r="AA54">
        <v>76</v>
      </c>
    </row>
    <row r="55" spans="1:27" hidden="1" x14ac:dyDescent="0.25">
      <c r="A55" t="s">
        <v>6</v>
      </c>
      <c r="B55">
        <v>2021</v>
      </c>
      <c r="C55">
        <v>2</v>
      </c>
      <c r="D55">
        <v>2</v>
      </c>
      <c r="E55" t="s">
        <v>18</v>
      </c>
      <c r="F55" t="s">
        <v>19</v>
      </c>
      <c r="G55" t="s">
        <v>20</v>
      </c>
      <c r="H55">
        <v>2</v>
      </c>
      <c r="I55" t="s">
        <v>17</v>
      </c>
      <c r="J55">
        <v>0</v>
      </c>
      <c r="K55">
        <v>0</v>
      </c>
      <c r="L55">
        <v>0</v>
      </c>
      <c r="M55">
        <v>20125116</v>
      </c>
      <c r="N55">
        <v>3</v>
      </c>
      <c r="O55" t="s">
        <v>11</v>
      </c>
      <c r="P55">
        <v>0</v>
      </c>
      <c r="S55" t="s">
        <v>12</v>
      </c>
      <c r="T55" t="s">
        <v>13</v>
      </c>
      <c r="U55" t="s">
        <v>14</v>
      </c>
      <c r="V55" t="s">
        <v>15</v>
      </c>
      <c r="W55" t="s">
        <v>16</v>
      </c>
      <c r="X55">
        <v>540200</v>
      </c>
      <c r="Y55">
        <v>540200</v>
      </c>
      <c r="Z55">
        <v>3781400</v>
      </c>
      <c r="AA55">
        <v>7</v>
      </c>
    </row>
    <row r="56" spans="1:27" hidden="1" x14ac:dyDescent="0.25">
      <c r="A56" t="s">
        <v>6</v>
      </c>
      <c r="B56">
        <v>2021</v>
      </c>
      <c r="C56">
        <v>2</v>
      </c>
      <c r="D56">
        <v>2</v>
      </c>
      <c r="E56" t="s">
        <v>18</v>
      </c>
      <c r="F56" t="s">
        <v>19</v>
      </c>
      <c r="G56" t="s">
        <v>20</v>
      </c>
      <c r="H56">
        <v>2</v>
      </c>
      <c r="I56" t="s">
        <v>17</v>
      </c>
      <c r="J56">
        <v>0</v>
      </c>
      <c r="K56">
        <v>0</v>
      </c>
      <c r="L56">
        <v>0</v>
      </c>
      <c r="M56">
        <v>20125116</v>
      </c>
      <c r="N56">
        <v>3</v>
      </c>
      <c r="O56" t="s">
        <v>11</v>
      </c>
      <c r="P56">
        <v>0</v>
      </c>
      <c r="S56" t="s">
        <v>12</v>
      </c>
      <c r="T56" t="s">
        <v>13</v>
      </c>
      <c r="U56" t="s">
        <v>14</v>
      </c>
      <c r="V56" t="s">
        <v>21</v>
      </c>
      <c r="W56" t="s">
        <v>22</v>
      </c>
      <c r="X56">
        <v>375480</v>
      </c>
      <c r="Y56">
        <v>540200</v>
      </c>
      <c r="Z56">
        <v>232866962</v>
      </c>
      <c r="AA56">
        <v>439</v>
      </c>
    </row>
    <row r="57" spans="1:27" hidden="1" x14ac:dyDescent="0.25">
      <c r="A57" t="s">
        <v>6</v>
      </c>
      <c r="B57">
        <v>2021</v>
      </c>
      <c r="C57">
        <v>2</v>
      </c>
      <c r="D57">
        <v>2</v>
      </c>
      <c r="E57" t="s">
        <v>18</v>
      </c>
      <c r="F57" t="s">
        <v>19</v>
      </c>
      <c r="G57" t="s">
        <v>20</v>
      </c>
      <c r="H57">
        <v>2</v>
      </c>
      <c r="I57" t="s">
        <v>17</v>
      </c>
      <c r="J57" t="s">
        <v>23</v>
      </c>
      <c r="K57">
        <v>1000</v>
      </c>
      <c r="L57">
        <v>100</v>
      </c>
      <c r="M57">
        <v>20125116</v>
      </c>
      <c r="N57">
        <v>1</v>
      </c>
      <c r="O57" t="s">
        <v>11</v>
      </c>
      <c r="P57" t="s">
        <v>24</v>
      </c>
      <c r="S57" t="s">
        <v>12</v>
      </c>
      <c r="T57" t="s">
        <v>13</v>
      </c>
      <c r="U57" t="s">
        <v>14</v>
      </c>
      <c r="V57" t="s">
        <v>21</v>
      </c>
      <c r="W57" t="s">
        <v>22</v>
      </c>
      <c r="X57">
        <v>675200</v>
      </c>
      <c r="Y57">
        <v>675200</v>
      </c>
      <c r="Z57">
        <v>130988800</v>
      </c>
      <c r="AA57">
        <v>194</v>
      </c>
    </row>
    <row r="58" spans="1:27" hidden="1" x14ac:dyDescent="0.25">
      <c r="A58" t="s">
        <v>6</v>
      </c>
      <c r="B58">
        <v>2021</v>
      </c>
      <c r="C58">
        <v>2</v>
      </c>
      <c r="D58">
        <v>2</v>
      </c>
      <c r="E58" t="s">
        <v>18</v>
      </c>
      <c r="F58" t="s">
        <v>19</v>
      </c>
      <c r="G58" t="s">
        <v>20</v>
      </c>
      <c r="H58">
        <v>3</v>
      </c>
      <c r="I58" t="s">
        <v>25</v>
      </c>
      <c r="J58">
        <v>0</v>
      </c>
      <c r="K58">
        <v>0</v>
      </c>
      <c r="L58">
        <v>0</v>
      </c>
      <c r="M58">
        <v>20125116</v>
      </c>
      <c r="N58">
        <v>1</v>
      </c>
      <c r="O58" t="s">
        <v>11</v>
      </c>
      <c r="P58">
        <v>0</v>
      </c>
      <c r="S58" t="s">
        <v>12</v>
      </c>
      <c r="T58" t="s">
        <v>13</v>
      </c>
      <c r="U58" t="s">
        <v>14</v>
      </c>
      <c r="V58" t="s">
        <v>15</v>
      </c>
      <c r="W58" t="s">
        <v>16</v>
      </c>
      <c r="X58">
        <v>418392</v>
      </c>
      <c r="Y58">
        <v>447000</v>
      </c>
      <c r="Z58">
        <v>12809232</v>
      </c>
      <c r="AA58">
        <v>30</v>
      </c>
    </row>
    <row r="59" spans="1:27" hidden="1" x14ac:dyDescent="0.25">
      <c r="A59" t="s">
        <v>6</v>
      </c>
      <c r="B59">
        <v>2021</v>
      </c>
      <c r="C59">
        <v>2</v>
      </c>
      <c r="D59">
        <v>2</v>
      </c>
      <c r="E59" t="s">
        <v>18</v>
      </c>
      <c r="F59" t="s">
        <v>19</v>
      </c>
      <c r="G59" t="s">
        <v>20</v>
      </c>
      <c r="H59">
        <v>3</v>
      </c>
      <c r="I59" t="s">
        <v>25</v>
      </c>
      <c r="J59">
        <v>0</v>
      </c>
      <c r="K59">
        <v>0</v>
      </c>
      <c r="L59">
        <v>0</v>
      </c>
      <c r="M59">
        <v>20125116</v>
      </c>
      <c r="N59">
        <v>1</v>
      </c>
      <c r="O59" t="s">
        <v>11</v>
      </c>
      <c r="P59">
        <v>0</v>
      </c>
      <c r="S59" t="s">
        <v>12</v>
      </c>
      <c r="T59" t="s">
        <v>13</v>
      </c>
      <c r="U59" t="s">
        <v>14</v>
      </c>
      <c r="V59" t="s">
        <v>21</v>
      </c>
      <c r="W59" t="s">
        <v>22</v>
      </c>
      <c r="X59">
        <v>406377</v>
      </c>
      <c r="Y59">
        <v>557990</v>
      </c>
      <c r="Z59">
        <v>9737431</v>
      </c>
      <c r="AA59">
        <v>22</v>
      </c>
    </row>
    <row r="60" spans="1:27" hidden="1" x14ac:dyDescent="0.25">
      <c r="A60" t="s">
        <v>6</v>
      </c>
      <c r="B60">
        <v>2021</v>
      </c>
      <c r="C60">
        <v>2</v>
      </c>
      <c r="D60">
        <v>2</v>
      </c>
      <c r="E60" t="s">
        <v>18</v>
      </c>
      <c r="F60" t="s">
        <v>19</v>
      </c>
      <c r="G60" t="s">
        <v>20</v>
      </c>
      <c r="H60">
        <v>3</v>
      </c>
      <c r="I60" t="s">
        <v>25</v>
      </c>
      <c r="J60">
        <v>0</v>
      </c>
      <c r="K60">
        <v>0</v>
      </c>
      <c r="L60">
        <v>0</v>
      </c>
      <c r="M60">
        <v>20125116</v>
      </c>
      <c r="N60">
        <v>3</v>
      </c>
      <c r="O60" t="s">
        <v>11</v>
      </c>
      <c r="P60">
        <v>0</v>
      </c>
      <c r="S60" t="s">
        <v>12</v>
      </c>
      <c r="T60" t="s">
        <v>13</v>
      </c>
      <c r="U60" t="s">
        <v>14</v>
      </c>
      <c r="V60" t="s">
        <v>15</v>
      </c>
      <c r="W60" t="s">
        <v>16</v>
      </c>
      <c r="X60">
        <v>1</v>
      </c>
      <c r="Y60">
        <v>795000</v>
      </c>
      <c r="Z60">
        <v>108341888</v>
      </c>
      <c r="AA60">
        <v>2183735</v>
      </c>
    </row>
    <row r="61" spans="1:27" hidden="1" x14ac:dyDescent="0.25">
      <c r="A61" t="s">
        <v>6</v>
      </c>
      <c r="B61">
        <v>2021</v>
      </c>
      <c r="C61">
        <v>2</v>
      </c>
      <c r="D61">
        <v>2</v>
      </c>
      <c r="E61" t="s">
        <v>18</v>
      </c>
      <c r="F61" t="s">
        <v>19</v>
      </c>
      <c r="G61" t="s">
        <v>20</v>
      </c>
      <c r="H61">
        <v>3</v>
      </c>
      <c r="I61" t="s">
        <v>25</v>
      </c>
      <c r="J61">
        <v>0</v>
      </c>
      <c r="K61">
        <v>0</v>
      </c>
      <c r="L61">
        <v>0</v>
      </c>
      <c r="M61">
        <v>20125116</v>
      </c>
      <c r="N61">
        <v>3</v>
      </c>
      <c r="O61" t="s">
        <v>11</v>
      </c>
      <c r="P61">
        <v>0</v>
      </c>
      <c r="S61" t="s">
        <v>12</v>
      </c>
      <c r="T61" t="s">
        <v>13</v>
      </c>
      <c r="U61" t="s">
        <v>14</v>
      </c>
      <c r="V61" t="s">
        <v>21</v>
      </c>
      <c r="W61" t="s">
        <v>22</v>
      </c>
      <c r="X61">
        <v>357600</v>
      </c>
      <c r="Y61">
        <v>596000</v>
      </c>
      <c r="Z61">
        <v>54259770</v>
      </c>
      <c r="AA61">
        <v>133</v>
      </c>
    </row>
    <row r="62" spans="1:27" hidden="1" x14ac:dyDescent="0.25">
      <c r="A62" t="s">
        <v>6</v>
      </c>
      <c r="B62">
        <v>2021</v>
      </c>
      <c r="C62">
        <v>2</v>
      </c>
      <c r="D62">
        <v>2</v>
      </c>
      <c r="E62" t="s">
        <v>18</v>
      </c>
      <c r="F62" t="s">
        <v>19</v>
      </c>
      <c r="G62" t="s">
        <v>20</v>
      </c>
      <c r="H62">
        <v>3</v>
      </c>
      <c r="I62" t="s">
        <v>25</v>
      </c>
      <c r="J62" t="s">
        <v>23</v>
      </c>
      <c r="K62">
        <v>1000</v>
      </c>
      <c r="L62">
        <v>100</v>
      </c>
      <c r="M62">
        <v>20125116</v>
      </c>
      <c r="N62">
        <v>1</v>
      </c>
      <c r="O62" t="s">
        <v>11</v>
      </c>
      <c r="P62" t="s">
        <v>24</v>
      </c>
      <c r="S62" t="s">
        <v>12</v>
      </c>
      <c r="T62" t="s">
        <v>13</v>
      </c>
      <c r="U62" t="s">
        <v>14</v>
      </c>
      <c r="V62" t="s">
        <v>21</v>
      </c>
      <c r="W62" t="s">
        <v>22</v>
      </c>
      <c r="X62">
        <v>573077</v>
      </c>
      <c r="Y62">
        <v>573077</v>
      </c>
      <c r="Z62">
        <v>573077</v>
      </c>
      <c r="AA62">
        <v>1</v>
      </c>
    </row>
    <row r="63" spans="1:27" hidden="1" x14ac:dyDescent="0.25">
      <c r="A63" t="s">
        <v>6</v>
      </c>
      <c r="B63">
        <v>2021</v>
      </c>
      <c r="C63">
        <v>2</v>
      </c>
      <c r="D63">
        <v>2</v>
      </c>
      <c r="E63" t="s">
        <v>18</v>
      </c>
      <c r="F63" t="s">
        <v>19</v>
      </c>
      <c r="G63" t="s">
        <v>20</v>
      </c>
      <c r="H63">
        <v>3</v>
      </c>
      <c r="I63" t="s">
        <v>25</v>
      </c>
      <c r="J63" t="s">
        <v>23</v>
      </c>
      <c r="K63">
        <v>1000</v>
      </c>
      <c r="L63">
        <v>100</v>
      </c>
      <c r="M63">
        <v>20125116</v>
      </c>
      <c r="N63">
        <v>3</v>
      </c>
      <c r="O63" t="s">
        <v>11</v>
      </c>
      <c r="P63" t="s">
        <v>24</v>
      </c>
      <c r="S63" t="s">
        <v>12</v>
      </c>
      <c r="T63" t="s">
        <v>13</v>
      </c>
      <c r="U63" t="s">
        <v>14</v>
      </c>
      <c r="V63" t="s">
        <v>21</v>
      </c>
      <c r="W63" t="s">
        <v>22</v>
      </c>
      <c r="X63">
        <v>451425</v>
      </c>
      <c r="Y63">
        <v>451425</v>
      </c>
      <c r="Z63">
        <v>451425</v>
      </c>
      <c r="AA63">
        <v>1</v>
      </c>
    </row>
    <row r="64" spans="1:27" hidden="1" x14ac:dyDescent="0.25">
      <c r="A64" t="s">
        <v>6</v>
      </c>
      <c r="B64">
        <v>2021</v>
      </c>
      <c r="C64">
        <v>2</v>
      </c>
      <c r="D64">
        <v>2</v>
      </c>
      <c r="E64" t="s">
        <v>18</v>
      </c>
      <c r="F64" t="s">
        <v>19</v>
      </c>
      <c r="G64" t="s">
        <v>20</v>
      </c>
      <c r="H64">
        <v>3</v>
      </c>
      <c r="I64" t="s">
        <v>25</v>
      </c>
      <c r="J64" t="s">
        <v>23</v>
      </c>
      <c r="K64">
        <v>1000</v>
      </c>
      <c r="L64">
        <v>102</v>
      </c>
      <c r="M64">
        <v>20125116</v>
      </c>
      <c r="N64">
        <v>3</v>
      </c>
      <c r="O64" t="s">
        <v>11</v>
      </c>
      <c r="P64" t="s">
        <v>24</v>
      </c>
      <c r="S64" t="s">
        <v>12</v>
      </c>
      <c r="T64" t="s">
        <v>13</v>
      </c>
      <c r="U64" t="s">
        <v>14</v>
      </c>
      <c r="V64" t="s">
        <v>15</v>
      </c>
      <c r="W64" t="s">
        <v>16</v>
      </c>
      <c r="X64">
        <v>357600</v>
      </c>
      <c r="Y64">
        <v>357600</v>
      </c>
      <c r="Z64">
        <v>10370400</v>
      </c>
      <c r="AA64">
        <v>29</v>
      </c>
    </row>
    <row r="65" spans="1:27" hidden="1" x14ac:dyDescent="0.25">
      <c r="A65" t="s">
        <v>6</v>
      </c>
      <c r="B65">
        <v>2021</v>
      </c>
      <c r="C65">
        <v>2</v>
      </c>
      <c r="D65">
        <v>2</v>
      </c>
      <c r="E65" t="s">
        <v>18</v>
      </c>
      <c r="F65" t="s">
        <v>19</v>
      </c>
      <c r="G65" t="s">
        <v>20</v>
      </c>
      <c r="H65">
        <v>3</v>
      </c>
      <c r="I65" t="s">
        <v>25</v>
      </c>
      <c r="J65" t="s">
        <v>23</v>
      </c>
      <c r="K65">
        <v>1000</v>
      </c>
      <c r="L65">
        <v>102</v>
      </c>
      <c r="M65">
        <v>20125116</v>
      </c>
      <c r="N65">
        <v>3</v>
      </c>
      <c r="O65" t="s">
        <v>11</v>
      </c>
      <c r="P65" t="s">
        <v>24</v>
      </c>
      <c r="S65" t="s">
        <v>12</v>
      </c>
      <c r="T65" t="s">
        <v>13</v>
      </c>
      <c r="U65" t="s">
        <v>14</v>
      </c>
      <c r="V65" t="s">
        <v>21</v>
      </c>
      <c r="W65" t="s">
        <v>22</v>
      </c>
      <c r="X65">
        <v>376946</v>
      </c>
      <c r="Y65">
        <v>573009</v>
      </c>
      <c r="Z65">
        <v>10026987</v>
      </c>
      <c r="AA65">
        <v>25</v>
      </c>
    </row>
    <row r="66" spans="1:27" hidden="1" x14ac:dyDescent="0.25">
      <c r="A66" t="s">
        <v>6</v>
      </c>
      <c r="B66">
        <v>2021</v>
      </c>
      <c r="C66">
        <v>2</v>
      </c>
      <c r="D66">
        <v>2</v>
      </c>
      <c r="E66" t="s">
        <v>18</v>
      </c>
      <c r="F66" t="s">
        <v>19</v>
      </c>
      <c r="G66" t="s">
        <v>20</v>
      </c>
      <c r="H66">
        <v>4</v>
      </c>
      <c r="I66" t="s">
        <v>26</v>
      </c>
      <c r="J66">
        <v>0</v>
      </c>
      <c r="K66">
        <v>0</v>
      </c>
      <c r="L66">
        <v>0</v>
      </c>
      <c r="M66">
        <v>20125116</v>
      </c>
      <c r="N66">
        <v>1</v>
      </c>
      <c r="O66" t="s">
        <v>11</v>
      </c>
      <c r="P66">
        <v>0</v>
      </c>
      <c r="S66" t="s">
        <v>12</v>
      </c>
      <c r="T66" t="s">
        <v>13</v>
      </c>
      <c r="U66" t="s">
        <v>14</v>
      </c>
      <c r="V66" t="s">
        <v>15</v>
      </c>
      <c r="W66" t="s">
        <v>16</v>
      </c>
      <c r="X66">
        <v>675200</v>
      </c>
      <c r="Y66">
        <v>675200</v>
      </c>
      <c r="Z66">
        <v>14179200</v>
      </c>
      <c r="AA66">
        <v>21</v>
      </c>
    </row>
    <row r="67" spans="1:27" hidden="1" x14ac:dyDescent="0.25">
      <c r="A67" t="s">
        <v>6</v>
      </c>
      <c r="B67">
        <v>2021</v>
      </c>
      <c r="C67">
        <v>2</v>
      </c>
      <c r="D67">
        <v>2</v>
      </c>
      <c r="E67" t="s">
        <v>18</v>
      </c>
      <c r="F67" t="s">
        <v>19</v>
      </c>
      <c r="G67" t="s">
        <v>20</v>
      </c>
      <c r="H67">
        <v>4</v>
      </c>
      <c r="I67" t="s">
        <v>26</v>
      </c>
      <c r="J67">
        <v>0</v>
      </c>
      <c r="K67">
        <v>0</v>
      </c>
      <c r="L67">
        <v>0</v>
      </c>
      <c r="M67">
        <v>20125116</v>
      </c>
      <c r="N67">
        <v>1</v>
      </c>
      <c r="O67" t="s">
        <v>11</v>
      </c>
      <c r="P67">
        <v>0</v>
      </c>
      <c r="S67" t="s">
        <v>12</v>
      </c>
      <c r="T67" t="s">
        <v>13</v>
      </c>
      <c r="U67" t="s">
        <v>14</v>
      </c>
      <c r="V67" t="s">
        <v>21</v>
      </c>
      <c r="W67" t="s">
        <v>22</v>
      </c>
      <c r="X67">
        <v>447000</v>
      </c>
      <c r="Y67">
        <v>447000</v>
      </c>
      <c r="Z67">
        <v>1788000</v>
      </c>
      <c r="AA67">
        <v>4</v>
      </c>
    </row>
    <row r="68" spans="1:27" hidden="1" x14ac:dyDescent="0.25">
      <c r="A68" t="s">
        <v>6</v>
      </c>
      <c r="B68">
        <v>2021</v>
      </c>
      <c r="C68">
        <v>2</v>
      </c>
      <c r="D68">
        <v>2</v>
      </c>
      <c r="E68" t="s">
        <v>18</v>
      </c>
      <c r="F68" t="s">
        <v>19</v>
      </c>
      <c r="G68" t="s">
        <v>20</v>
      </c>
      <c r="H68">
        <v>4</v>
      </c>
      <c r="I68" t="s">
        <v>26</v>
      </c>
      <c r="J68">
        <v>0</v>
      </c>
      <c r="K68">
        <v>0</v>
      </c>
      <c r="L68">
        <v>0</v>
      </c>
      <c r="M68">
        <v>20125116</v>
      </c>
      <c r="N68">
        <v>3</v>
      </c>
      <c r="O68" t="s">
        <v>11</v>
      </c>
      <c r="P68">
        <v>0</v>
      </c>
      <c r="S68" t="s">
        <v>12</v>
      </c>
      <c r="T68" t="s">
        <v>13</v>
      </c>
      <c r="U68" t="s">
        <v>14</v>
      </c>
      <c r="V68" t="s">
        <v>21</v>
      </c>
      <c r="W68" t="s">
        <v>22</v>
      </c>
      <c r="X68">
        <v>357600</v>
      </c>
      <c r="Y68">
        <v>420706</v>
      </c>
      <c r="Z68">
        <v>25089216</v>
      </c>
      <c r="AA68">
        <v>69</v>
      </c>
    </row>
    <row r="69" spans="1:27" hidden="1" x14ac:dyDescent="0.25">
      <c r="A69" t="s">
        <v>6</v>
      </c>
      <c r="B69">
        <v>2021</v>
      </c>
      <c r="C69">
        <v>2</v>
      </c>
      <c r="D69">
        <v>2</v>
      </c>
      <c r="E69" t="s">
        <v>18</v>
      </c>
      <c r="F69" t="s">
        <v>19</v>
      </c>
      <c r="G69" t="s">
        <v>20</v>
      </c>
      <c r="H69">
        <v>5</v>
      </c>
      <c r="I69" t="s">
        <v>27</v>
      </c>
      <c r="J69">
        <v>0</v>
      </c>
      <c r="K69">
        <v>0</v>
      </c>
      <c r="L69">
        <v>0</v>
      </c>
      <c r="M69">
        <v>20125116</v>
      </c>
      <c r="N69">
        <v>0</v>
      </c>
      <c r="O69" t="s">
        <v>11</v>
      </c>
      <c r="P69">
        <v>0</v>
      </c>
      <c r="S69" t="s">
        <v>12</v>
      </c>
      <c r="T69" t="s">
        <v>13</v>
      </c>
      <c r="U69" t="s">
        <v>14</v>
      </c>
      <c r="V69" t="s">
        <v>30</v>
      </c>
      <c r="W69" t="s">
        <v>31</v>
      </c>
      <c r="X69">
        <v>560240</v>
      </c>
      <c r="Y69">
        <v>560240</v>
      </c>
      <c r="Z69">
        <v>1680720</v>
      </c>
      <c r="AA69">
        <v>3</v>
      </c>
    </row>
    <row r="70" spans="1:27" hidden="1" x14ac:dyDescent="0.25">
      <c r="A70" t="s">
        <v>6</v>
      </c>
      <c r="B70">
        <v>2021</v>
      </c>
      <c r="C70">
        <v>2</v>
      </c>
      <c r="D70">
        <v>2</v>
      </c>
      <c r="E70" t="s">
        <v>18</v>
      </c>
      <c r="F70" t="s">
        <v>19</v>
      </c>
      <c r="G70" t="s">
        <v>20</v>
      </c>
      <c r="H70">
        <v>5</v>
      </c>
      <c r="I70" t="s">
        <v>27</v>
      </c>
      <c r="J70">
        <v>0</v>
      </c>
      <c r="K70">
        <v>0</v>
      </c>
      <c r="L70">
        <v>0</v>
      </c>
      <c r="M70">
        <v>20125116</v>
      </c>
      <c r="N70">
        <v>1</v>
      </c>
      <c r="O70" t="s">
        <v>11</v>
      </c>
      <c r="P70">
        <v>0</v>
      </c>
      <c r="S70" t="s">
        <v>12</v>
      </c>
      <c r="T70" t="s">
        <v>13</v>
      </c>
      <c r="U70" t="s">
        <v>14</v>
      </c>
      <c r="V70" t="s">
        <v>15</v>
      </c>
      <c r="W70" t="s">
        <v>16</v>
      </c>
      <c r="X70">
        <v>500640</v>
      </c>
      <c r="Y70">
        <v>500640</v>
      </c>
      <c r="Z70">
        <v>3003840</v>
      </c>
      <c r="AA70">
        <v>6</v>
      </c>
    </row>
    <row r="71" spans="1:27" hidden="1" x14ac:dyDescent="0.25">
      <c r="A71" t="s">
        <v>6</v>
      </c>
      <c r="B71">
        <v>2021</v>
      </c>
      <c r="C71">
        <v>2</v>
      </c>
      <c r="D71">
        <v>2</v>
      </c>
      <c r="E71" t="s">
        <v>18</v>
      </c>
      <c r="F71" t="s">
        <v>19</v>
      </c>
      <c r="G71" t="s">
        <v>20</v>
      </c>
      <c r="H71">
        <v>5</v>
      </c>
      <c r="I71" t="s">
        <v>27</v>
      </c>
      <c r="J71">
        <v>0</v>
      </c>
      <c r="K71">
        <v>0</v>
      </c>
      <c r="L71">
        <v>0</v>
      </c>
      <c r="M71">
        <v>20125116</v>
      </c>
      <c r="N71">
        <v>1</v>
      </c>
      <c r="O71" t="s">
        <v>11</v>
      </c>
      <c r="P71">
        <v>0</v>
      </c>
      <c r="S71" t="s">
        <v>12</v>
      </c>
      <c r="T71" t="s">
        <v>13</v>
      </c>
      <c r="U71" t="s">
        <v>14</v>
      </c>
      <c r="V71" t="s">
        <v>21</v>
      </c>
      <c r="W71" t="s">
        <v>22</v>
      </c>
      <c r="X71">
        <v>4800</v>
      </c>
      <c r="Y71">
        <v>638571</v>
      </c>
      <c r="Z71">
        <v>14806627</v>
      </c>
      <c r="AA71">
        <v>268</v>
      </c>
    </row>
    <row r="72" spans="1:27" hidden="1" x14ac:dyDescent="0.25">
      <c r="A72" t="s">
        <v>6</v>
      </c>
      <c r="B72">
        <v>2021</v>
      </c>
      <c r="C72">
        <v>2</v>
      </c>
      <c r="D72">
        <v>2</v>
      </c>
      <c r="E72" t="s">
        <v>18</v>
      </c>
      <c r="F72" t="s">
        <v>19</v>
      </c>
      <c r="G72" t="s">
        <v>20</v>
      </c>
      <c r="H72">
        <v>5</v>
      </c>
      <c r="I72" t="s">
        <v>27</v>
      </c>
      <c r="J72">
        <v>0</v>
      </c>
      <c r="K72">
        <v>0</v>
      </c>
      <c r="L72">
        <v>0</v>
      </c>
      <c r="M72">
        <v>20125116</v>
      </c>
      <c r="N72">
        <v>3</v>
      </c>
      <c r="O72" t="s">
        <v>11</v>
      </c>
      <c r="P72">
        <v>0</v>
      </c>
      <c r="S72" t="s">
        <v>12</v>
      </c>
      <c r="T72" t="s">
        <v>13</v>
      </c>
      <c r="U72" t="s">
        <v>14</v>
      </c>
      <c r="V72" t="s">
        <v>15</v>
      </c>
      <c r="W72" t="s">
        <v>16</v>
      </c>
      <c r="X72">
        <v>400512</v>
      </c>
      <c r="Y72">
        <v>500640</v>
      </c>
      <c r="Z72">
        <v>17822784</v>
      </c>
      <c r="AA72">
        <v>44</v>
      </c>
    </row>
    <row r="73" spans="1:27" hidden="1" x14ac:dyDescent="0.25">
      <c r="A73" t="s">
        <v>6</v>
      </c>
      <c r="B73">
        <v>2021</v>
      </c>
      <c r="C73">
        <v>2</v>
      </c>
      <c r="D73">
        <v>2</v>
      </c>
      <c r="E73" t="s">
        <v>18</v>
      </c>
      <c r="F73" t="s">
        <v>19</v>
      </c>
      <c r="G73" t="s">
        <v>20</v>
      </c>
      <c r="H73">
        <v>5</v>
      </c>
      <c r="I73" t="s">
        <v>27</v>
      </c>
      <c r="J73">
        <v>0</v>
      </c>
      <c r="K73">
        <v>0</v>
      </c>
      <c r="L73">
        <v>0</v>
      </c>
      <c r="M73">
        <v>20125116</v>
      </c>
      <c r="N73">
        <v>3</v>
      </c>
      <c r="O73" t="s">
        <v>11</v>
      </c>
      <c r="P73">
        <v>0</v>
      </c>
      <c r="S73" t="s">
        <v>12</v>
      </c>
      <c r="T73" t="s">
        <v>13</v>
      </c>
      <c r="U73" t="s">
        <v>14</v>
      </c>
      <c r="V73" t="s">
        <v>21</v>
      </c>
      <c r="W73" t="s">
        <v>22</v>
      </c>
      <c r="X73">
        <v>4800</v>
      </c>
      <c r="Y73">
        <v>424829</v>
      </c>
      <c r="Z73">
        <v>153274536</v>
      </c>
      <c r="AA73">
        <v>989</v>
      </c>
    </row>
    <row r="74" spans="1:27" hidden="1" x14ac:dyDescent="0.25">
      <c r="A74" t="s">
        <v>6</v>
      </c>
      <c r="B74">
        <v>2021</v>
      </c>
      <c r="C74">
        <v>2</v>
      </c>
      <c r="D74">
        <v>2</v>
      </c>
      <c r="E74" t="s">
        <v>18</v>
      </c>
      <c r="F74" t="s">
        <v>19</v>
      </c>
      <c r="G74" t="s">
        <v>20</v>
      </c>
      <c r="H74">
        <v>5</v>
      </c>
      <c r="I74" t="s">
        <v>27</v>
      </c>
      <c r="J74" t="s">
        <v>23</v>
      </c>
      <c r="K74">
        <v>1000</v>
      </c>
      <c r="L74">
        <v>100</v>
      </c>
      <c r="M74">
        <v>20125116</v>
      </c>
      <c r="N74">
        <v>1</v>
      </c>
      <c r="O74" t="s">
        <v>11</v>
      </c>
      <c r="P74" t="s">
        <v>24</v>
      </c>
      <c r="S74" t="s">
        <v>12</v>
      </c>
      <c r="T74" t="s">
        <v>13</v>
      </c>
      <c r="U74" t="s">
        <v>14</v>
      </c>
      <c r="V74" t="s">
        <v>21</v>
      </c>
      <c r="W74" t="s">
        <v>22</v>
      </c>
      <c r="X74">
        <v>473820</v>
      </c>
      <c r="Y74">
        <v>473820</v>
      </c>
      <c r="Z74">
        <v>947640</v>
      </c>
      <c r="AA74">
        <v>2</v>
      </c>
    </row>
    <row r="75" spans="1:27" hidden="1" x14ac:dyDescent="0.25">
      <c r="A75" t="s">
        <v>6</v>
      </c>
      <c r="B75">
        <v>2021</v>
      </c>
      <c r="C75">
        <v>2</v>
      </c>
      <c r="D75">
        <v>2</v>
      </c>
      <c r="E75" t="s">
        <v>18</v>
      </c>
      <c r="F75" t="s">
        <v>19</v>
      </c>
      <c r="G75" t="s">
        <v>20</v>
      </c>
      <c r="H75">
        <v>5</v>
      </c>
      <c r="I75" t="s">
        <v>27</v>
      </c>
      <c r="J75" t="s">
        <v>23</v>
      </c>
      <c r="K75">
        <v>1000</v>
      </c>
      <c r="L75">
        <v>102</v>
      </c>
      <c r="M75">
        <v>20125116</v>
      </c>
      <c r="N75">
        <v>3</v>
      </c>
      <c r="O75" t="s">
        <v>11</v>
      </c>
      <c r="P75" t="s">
        <v>24</v>
      </c>
      <c r="S75" t="s">
        <v>12</v>
      </c>
      <c r="T75" t="s">
        <v>13</v>
      </c>
      <c r="U75" t="s">
        <v>14</v>
      </c>
      <c r="V75" t="s">
        <v>15</v>
      </c>
      <c r="W75" t="s">
        <v>16</v>
      </c>
      <c r="X75">
        <v>407664</v>
      </c>
      <c r="Y75">
        <v>421253</v>
      </c>
      <c r="Z75">
        <v>2894415</v>
      </c>
      <c r="AA75">
        <v>7</v>
      </c>
    </row>
    <row r="76" spans="1:27" hidden="1" x14ac:dyDescent="0.25">
      <c r="A76" t="s">
        <v>6</v>
      </c>
      <c r="B76">
        <v>2021</v>
      </c>
      <c r="C76">
        <v>2</v>
      </c>
      <c r="D76">
        <v>2</v>
      </c>
      <c r="E76" t="s">
        <v>18</v>
      </c>
      <c r="F76" t="s">
        <v>19</v>
      </c>
      <c r="G76" t="s">
        <v>20</v>
      </c>
      <c r="H76">
        <v>5</v>
      </c>
      <c r="I76" t="s">
        <v>27</v>
      </c>
      <c r="J76" t="s">
        <v>23</v>
      </c>
      <c r="K76">
        <v>1000</v>
      </c>
      <c r="L76">
        <v>102</v>
      </c>
      <c r="M76">
        <v>20125116</v>
      </c>
      <c r="N76">
        <v>3</v>
      </c>
      <c r="O76" t="s">
        <v>11</v>
      </c>
      <c r="P76" t="s">
        <v>24</v>
      </c>
      <c r="S76" t="s">
        <v>12</v>
      </c>
      <c r="T76" t="s">
        <v>13</v>
      </c>
      <c r="U76" t="s">
        <v>14</v>
      </c>
      <c r="V76" t="s">
        <v>21</v>
      </c>
      <c r="W76" t="s">
        <v>22</v>
      </c>
      <c r="X76">
        <v>379056</v>
      </c>
      <c r="Y76">
        <v>379056</v>
      </c>
      <c r="Z76">
        <v>54963120</v>
      </c>
      <c r="AA76">
        <v>145</v>
      </c>
    </row>
    <row r="77" spans="1:27" hidden="1" x14ac:dyDescent="0.25">
      <c r="A77" t="s">
        <v>6</v>
      </c>
      <c r="B77">
        <v>2021</v>
      </c>
      <c r="C77">
        <v>2</v>
      </c>
      <c r="D77">
        <v>2</v>
      </c>
      <c r="E77" t="s">
        <v>18</v>
      </c>
      <c r="F77" t="s">
        <v>28</v>
      </c>
      <c r="G77" t="s">
        <v>29</v>
      </c>
      <c r="H77">
        <v>5</v>
      </c>
      <c r="I77" t="s">
        <v>27</v>
      </c>
      <c r="J77">
        <v>0</v>
      </c>
      <c r="K77">
        <v>0</v>
      </c>
      <c r="L77">
        <v>0</v>
      </c>
      <c r="M77">
        <v>20125116</v>
      </c>
      <c r="N77">
        <v>1</v>
      </c>
      <c r="O77" t="s">
        <v>11</v>
      </c>
      <c r="P77">
        <v>0</v>
      </c>
      <c r="S77" t="s">
        <v>12</v>
      </c>
      <c r="T77" t="s">
        <v>13</v>
      </c>
      <c r="U77" t="s">
        <v>14</v>
      </c>
      <c r="V77" t="s">
        <v>21</v>
      </c>
      <c r="W77" t="s">
        <v>22</v>
      </c>
      <c r="X77">
        <v>316481</v>
      </c>
      <c r="Y77">
        <v>370616</v>
      </c>
      <c r="Z77">
        <v>3893411</v>
      </c>
      <c r="AA77">
        <v>11</v>
      </c>
    </row>
    <row r="78" spans="1:27" hidden="1" x14ac:dyDescent="0.25">
      <c r="A78" t="s">
        <v>6</v>
      </c>
      <c r="B78">
        <v>2021</v>
      </c>
      <c r="C78">
        <v>2</v>
      </c>
      <c r="D78">
        <v>2</v>
      </c>
      <c r="E78" t="s">
        <v>18</v>
      </c>
      <c r="F78" t="s">
        <v>8</v>
      </c>
      <c r="G78" t="s">
        <v>9</v>
      </c>
      <c r="H78">
        <v>3</v>
      </c>
      <c r="I78" t="s">
        <v>25</v>
      </c>
      <c r="J78">
        <v>0</v>
      </c>
      <c r="K78">
        <v>0</v>
      </c>
      <c r="L78">
        <v>0</v>
      </c>
      <c r="M78">
        <v>20125116</v>
      </c>
      <c r="N78">
        <v>1</v>
      </c>
      <c r="O78" t="s">
        <v>11</v>
      </c>
      <c r="P78">
        <v>0</v>
      </c>
      <c r="S78" t="s">
        <v>12</v>
      </c>
      <c r="T78" t="s">
        <v>13</v>
      </c>
      <c r="U78" t="s">
        <v>14</v>
      </c>
      <c r="V78" t="s">
        <v>15</v>
      </c>
      <c r="W78" t="s">
        <v>16</v>
      </c>
      <c r="X78">
        <v>491208</v>
      </c>
      <c r="Y78">
        <v>502247</v>
      </c>
      <c r="Z78">
        <v>3002443</v>
      </c>
      <c r="AA78">
        <v>6</v>
      </c>
    </row>
    <row r="79" spans="1:27" hidden="1" x14ac:dyDescent="0.25">
      <c r="A79" t="s">
        <v>6</v>
      </c>
      <c r="B79">
        <v>2021</v>
      </c>
      <c r="C79">
        <v>2</v>
      </c>
      <c r="D79">
        <v>2</v>
      </c>
      <c r="E79" t="s">
        <v>18</v>
      </c>
      <c r="F79" t="s">
        <v>8</v>
      </c>
      <c r="G79" t="s">
        <v>9</v>
      </c>
      <c r="H79">
        <v>3</v>
      </c>
      <c r="I79" t="s">
        <v>25</v>
      </c>
      <c r="J79">
        <v>0</v>
      </c>
      <c r="K79">
        <v>0</v>
      </c>
      <c r="L79">
        <v>0</v>
      </c>
      <c r="M79">
        <v>20125116</v>
      </c>
      <c r="N79">
        <v>1</v>
      </c>
      <c r="O79" t="s">
        <v>11</v>
      </c>
      <c r="P79">
        <v>0</v>
      </c>
      <c r="S79" t="s">
        <v>12</v>
      </c>
      <c r="T79" t="s">
        <v>13</v>
      </c>
      <c r="U79" t="s">
        <v>14</v>
      </c>
      <c r="V79" t="s">
        <v>21</v>
      </c>
      <c r="W79" t="s">
        <v>22</v>
      </c>
      <c r="X79">
        <v>379056</v>
      </c>
      <c r="Y79">
        <v>758600</v>
      </c>
      <c r="Z79">
        <v>12900820</v>
      </c>
      <c r="AA79">
        <v>27</v>
      </c>
    </row>
    <row r="80" spans="1:27" hidden="1" x14ac:dyDescent="0.25">
      <c r="A80" t="s">
        <v>6</v>
      </c>
      <c r="B80">
        <v>2021</v>
      </c>
      <c r="C80">
        <v>2</v>
      </c>
      <c r="D80">
        <v>2</v>
      </c>
      <c r="E80" t="s">
        <v>18</v>
      </c>
      <c r="F80" t="s">
        <v>8</v>
      </c>
      <c r="G80" t="s">
        <v>9</v>
      </c>
      <c r="H80">
        <v>3</v>
      </c>
      <c r="I80" t="s">
        <v>25</v>
      </c>
      <c r="J80">
        <v>0</v>
      </c>
      <c r="K80">
        <v>0</v>
      </c>
      <c r="L80">
        <v>0</v>
      </c>
      <c r="M80">
        <v>20125116</v>
      </c>
      <c r="N80">
        <v>3</v>
      </c>
      <c r="O80" t="s">
        <v>11</v>
      </c>
      <c r="P80">
        <v>0</v>
      </c>
      <c r="S80" t="s">
        <v>12</v>
      </c>
      <c r="T80" t="s">
        <v>13</v>
      </c>
      <c r="U80" t="s">
        <v>14</v>
      </c>
      <c r="V80" t="s">
        <v>15</v>
      </c>
      <c r="W80" t="s">
        <v>16</v>
      </c>
      <c r="X80">
        <v>420705</v>
      </c>
      <c r="Y80">
        <v>420705</v>
      </c>
      <c r="Z80">
        <v>4207050</v>
      </c>
      <c r="AA80">
        <v>10</v>
      </c>
    </row>
    <row r="81" spans="1:27" hidden="1" x14ac:dyDescent="0.25">
      <c r="A81" t="s">
        <v>6</v>
      </c>
      <c r="B81">
        <v>2021</v>
      </c>
      <c r="C81">
        <v>2</v>
      </c>
      <c r="D81">
        <v>2</v>
      </c>
      <c r="E81" t="s">
        <v>18</v>
      </c>
      <c r="F81" t="s">
        <v>8</v>
      </c>
      <c r="G81" t="s">
        <v>9</v>
      </c>
      <c r="H81">
        <v>3</v>
      </c>
      <c r="I81" t="s">
        <v>25</v>
      </c>
      <c r="J81">
        <v>0</v>
      </c>
      <c r="K81">
        <v>0</v>
      </c>
      <c r="L81">
        <v>0</v>
      </c>
      <c r="M81">
        <v>20125116</v>
      </c>
      <c r="N81">
        <v>3</v>
      </c>
      <c r="O81" t="s">
        <v>11</v>
      </c>
      <c r="P81">
        <v>0</v>
      </c>
      <c r="S81" t="s">
        <v>12</v>
      </c>
      <c r="T81" t="s">
        <v>13</v>
      </c>
      <c r="U81" t="s">
        <v>14</v>
      </c>
      <c r="V81" t="s">
        <v>21</v>
      </c>
      <c r="W81" t="s">
        <v>22</v>
      </c>
      <c r="X81">
        <v>350598</v>
      </c>
      <c r="Y81">
        <v>476800</v>
      </c>
      <c r="Z81">
        <v>130647792</v>
      </c>
      <c r="AA81">
        <v>343</v>
      </c>
    </row>
    <row r="82" spans="1:27" hidden="1" x14ac:dyDescent="0.25">
      <c r="A82" t="s">
        <v>6</v>
      </c>
      <c r="B82">
        <v>2021</v>
      </c>
      <c r="C82">
        <v>2</v>
      </c>
      <c r="D82">
        <v>2</v>
      </c>
      <c r="E82" t="s">
        <v>18</v>
      </c>
      <c r="F82" t="s">
        <v>8</v>
      </c>
      <c r="G82" t="s">
        <v>9</v>
      </c>
      <c r="H82">
        <v>3</v>
      </c>
      <c r="I82" t="s">
        <v>25</v>
      </c>
      <c r="J82" t="s">
        <v>23</v>
      </c>
      <c r="K82">
        <v>1000</v>
      </c>
      <c r="L82">
        <v>102</v>
      </c>
      <c r="M82">
        <v>20125116</v>
      </c>
      <c r="N82">
        <v>3</v>
      </c>
      <c r="O82" t="s">
        <v>11</v>
      </c>
      <c r="P82" t="s">
        <v>24</v>
      </c>
      <c r="S82" t="s">
        <v>12</v>
      </c>
      <c r="T82" t="s">
        <v>13</v>
      </c>
      <c r="U82" t="s">
        <v>14</v>
      </c>
      <c r="V82" t="s">
        <v>15</v>
      </c>
      <c r="W82" t="s">
        <v>16</v>
      </c>
      <c r="X82">
        <v>395464</v>
      </c>
      <c r="Y82">
        <v>507955</v>
      </c>
      <c r="Z82">
        <v>10325041</v>
      </c>
      <c r="AA82">
        <v>25</v>
      </c>
    </row>
    <row r="83" spans="1:27" hidden="1" x14ac:dyDescent="0.25">
      <c r="A83" t="s">
        <v>6</v>
      </c>
      <c r="B83">
        <v>2021</v>
      </c>
      <c r="C83">
        <v>2</v>
      </c>
      <c r="D83">
        <v>2</v>
      </c>
      <c r="E83" t="s">
        <v>18</v>
      </c>
      <c r="F83" t="s">
        <v>8</v>
      </c>
      <c r="G83" t="s">
        <v>9</v>
      </c>
      <c r="H83">
        <v>3</v>
      </c>
      <c r="I83" t="s">
        <v>25</v>
      </c>
      <c r="J83" t="s">
        <v>23</v>
      </c>
      <c r="K83">
        <v>1000</v>
      </c>
      <c r="L83">
        <v>102</v>
      </c>
      <c r="M83">
        <v>20125116</v>
      </c>
      <c r="N83">
        <v>3</v>
      </c>
      <c r="O83" t="s">
        <v>11</v>
      </c>
      <c r="P83" t="s">
        <v>24</v>
      </c>
      <c r="S83" t="s">
        <v>12</v>
      </c>
      <c r="T83" t="s">
        <v>13</v>
      </c>
      <c r="U83" t="s">
        <v>14</v>
      </c>
      <c r="V83" t="s">
        <v>21</v>
      </c>
      <c r="W83" t="s">
        <v>22</v>
      </c>
      <c r="X83">
        <v>480206</v>
      </c>
      <c r="Y83">
        <v>573009</v>
      </c>
      <c r="Z83">
        <v>5933038</v>
      </c>
      <c r="AA83">
        <v>11</v>
      </c>
    </row>
    <row r="84" spans="1:27" hidden="1" x14ac:dyDescent="0.25">
      <c r="A84" t="s">
        <v>6</v>
      </c>
      <c r="B84">
        <v>2021</v>
      </c>
      <c r="C84">
        <v>2</v>
      </c>
      <c r="D84">
        <v>2</v>
      </c>
      <c r="E84" t="s">
        <v>18</v>
      </c>
      <c r="F84" t="s">
        <v>8</v>
      </c>
      <c r="G84" t="s">
        <v>9</v>
      </c>
      <c r="H84">
        <v>4</v>
      </c>
      <c r="I84" t="s">
        <v>26</v>
      </c>
      <c r="J84">
        <v>0</v>
      </c>
      <c r="K84">
        <v>0</v>
      </c>
      <c r="L84">
        <v>0</v>
      </c>
      <c r="M84">
        <v>20125116</v>
      </c>
      <c r="N84">
        <v>1</v>
      </c>
      <c r="O84" t="s">
        <v>11</v>
      </c>
      <c r="P84">
        <v>0</v>
      </c>
      <c r="S84" t="s">
        <v>12</v>
      </c>
      <c r="T84" t="s">
        <v>13</v>
      </c>
      <c r="U84" t="s">
        <v>14</v>
      </c>
      <c r="V84" t="s">
        <v>15</v>
      </c>
      <c r="W84" t="s">
        <v>16</v>
      </c>
      <c r="X84">
        <v>781050</v>
      </c>
      <c r="Y84">
        <v>781050</v>
      </c>
      <c r="Z84">
        <v>16402050</v>
      </c>
      <c r="AA84">
        <v>21</v>
      </c>
    </row>
    <row r="85" spans="1:27" hidden="1" x14ac:dyDescent="0.25">
      <c r="A85" t="s">
        <v>6</v>
      </c>
      <c r="B85">
        <v>2021</v>
      </c>
      <c r="C85">
        <v>2</v>
      </c>
      <c r="D85">
        <v>2</v>
      </c>
      <c r="E85" t="s">
        <v>18</v>
      </c>
      <c r="F85" t="s">
        <v>8</v>
      </c>
      <c r="G85" t="s">
        <v>9</v>
      </c>
      <c r="H85">
        <v>4</v>
      </c>
      <c r="I85" t="s">
        <v>26</v>
      </c>
      <c r="J85">
        <v>0</v>
      </c>
      <c r="K85">
        <v>0</v>
      </c>
      <c r="L85">
        <v>0</v>
      </c>
      <c r="M85">
        <v>20125116</v>
      </c>
      <c r="N85">
        <v>3</v>
      </c>
      <c r="O85" t="s">
        <v>11</v>
      </c>
      <c r="P85">
        <v>0</v>
      </c>
      <c r="S85" t="s">
        <v>12</v>
      </c>
      <c r="T85" t="s">
        <v>13</v>
      </c>
      <c r="U85" t="s">
        <v>14</v>
      </c>
      <c r="V85" t="s">
        <v>15</v>
      </c>
      <c r="W85" t="s">
        <v>16</v>
      </c>
      <c r="X85">
        <v>411240</v>
      </c>
      <c r="Y85">
        <v>624900</v>
      </c>
      <c r="Z85">
        <v>18454757</v>
      </c>
      <c r="AA85">
        <v>31</v>
      </c>
    </row>
    <row r="86" spans="1:27" hidden="1" x14ac:dyDescent="0.25">
      <c r="A86" t="s">
        <v>6</v>
      </c>
      <c r="B86">
        <v>2021</v>
      </c>
      <c r="C86">
        <v>2</v>
      </c>
      <c r="D86">
        <v>2</v>
      </c>
      <c r="E86" t="s">
        <v>18</v>
      </c>
      <c r="F86" t="s">
        <v>8</v>
      </c>
      <c r="G86" t="s">
        <v>9</v>
      </c>
      <c r="H86">
        <v>4</v>
      </c>
      <c r="I86" t="s">
        <v>26</v>
      </c>
      <c r="J86">
        <v>0</v>
      </c>
      <c r="K86">
        <v>0</v>
      </c>
      <c r="L86">
        <v>0</v>
      </c>
      <c r="M86">
        <v>20125116</v>
      </c>
      <c r="N86">
        <v>3</v>
      </c>
      <c r="O86" t="s">
        <v>11</v>
      </c>
      <c r="P86">
        <v>0</v>
      </c>
      <c r="S86" t="s">
        <v>12</v>
      </c>
      <c r="T86" t="s">
        <v>13</v>
      </c>
      <c r="U86" t="s">
        <v>14</v>
      </c>
      <c r="V86" t="s">
        <v>21</v>
      </c>
      <c r="W86" t="s">
        <v>22</v>
      </c>
      <c r="X86">
        <v>352951</v>
      </c>
      <c r="Y86">
        <v>588818</v>
      </c>
      <c r="Z86">
        <v>28411280</v>
      </c>
      <c r="AA86">
        <v>73</v>
      </c>
    </row>
    <row r="87" spans="1:27" hidden="1" x14ac:dyDescent="0.25">
      <c r="A87" t="s">
        <v>6</v>
      </c>
      <c r="B87">
        <v>2021</v>
      </c>
      <c r="C87">
        <v>2</v>
      </c>
      <c r="D87">
        <v>2</v>
      </c>
      <c r="E87" t="s">
        <v>18</v>
      </c>
      <c r="F87" t="s">
        <v>8</v>
      </c>
      <c r="G87" t="s">
        <v>9</v>
      </c>
      <c r="H87">
        <v>4</v>
      </c>
      <c r="I87" t="s">
        <v>26</v>
      </c>
      <c r="J87" t="s">
        <v>23</v>
      </c>
      <c r="K87">
        <v>1000</v>
      </c>
      <c r="L87">
        <v>100</v>
      </c>
      <c r="M87">
        <v>20125116</v>
      </c>
      <c r="N87">
        <v>1</v>
      </c>
      <c r="O87" t="s">
        <v>11</v>
      </c>
      <c r="P87" t="s">
        <v>24</v>
      </c>
      <c r="S87" t="s">
        <v>12</v>
      </c>
      <c r="T87" t="s">
        <v>13</v>
      </c>
      <c r="U87" t="s">
        <v>14</v>
      </c>
      <c r="V87" t="s">
        <v>21</v>
      </c>
      <c r="W87" t="s">
        <v>22</v>
      </c>
      <c r="X87">
        <v>447000</v>
      </c>
      <c r="Y87">
        <v>519768</v>
      </c>
      <c r="Z87">
        <v>3274536</v>
      </c>
      <c r="AA87">
        <v>7</v>
      </c>
    </row>
    <row r="88" spans="1:27" hidden="1" x14ac:dyDescent="0.25">
      <c r="A88" t="s">
        <v>6</v>
      </c>
      <c r="B88">
        <v>2021</v>
      </c>
      <c r="C88">
        <v>2</v>
      </c>
      <c r="D88">
        <v>2</v>
      </c>
      <c r="E88" t="s">
        <v>18</v>
      </c>
      <c r="F88" t="s">
        <v>8</v>
      </c>
      <c r="G88" t="s">
        <v>9</v>
      </c>
      <c r="H88">
        <v>5</v>
      </c>
      <c r="I88" t="s">
        <v>27</v>
      </c>
      <c r="J88">
        <v>0</v>
      </c>
      <c r="K88">
        <v>0</v>
      </c>
      <c r="L88">
        <v>0</v>
      </c>
      <c r="M88">
        <v>20125116</v>
      </c>
      <c r="N88">
        <v>1</v>
      </c>
      <c r="O88" t="s">
        <v>11</v>
      </c>
      <c r="P88">
        <v>0</v>
      </c>
      <c r="S88" t="s">
        <v>12</v>
      </c>
      <c r="T88" t="s">
        <v>13</v>
      </c>
      <c r="U88" t="s">
        <v>14</v>
      </c>
      <c r="V88" t="s">
        <v>15</v>
      </c>
      <c r="W88" t="s">
        <v>16</v>
      </c>
      <c r="X88">
        <v>772689</v>
      </c>
      <c r="Y88">
        <v>772689</v>
      </c>
      <c r="Z88">
        <v>772689</v>
      </c>
      <c r="AA88">
        <v>1</v>
      </c>
    </row>
    <row r="89" spans="1:27" hidden="1" x14ac:dyDescent="0.25">
      <c r="A89" t="s">
        <v>6</v>
      </c>
      <c r="B89">
        <v>2021</v>
      </c>
      <c r="C89">
        <v>2</v>
      </c>
      <c r="D89">
        <v>2</v>
      </c>
      <c r="E89" t="s">
        <v>18</v>
      </c>
      <c r="F89" t="s">
        <v>8</v>
      </c>
      <c r="G89" t="s">
        <v>9</v>
      </c>
      <c r="H89">
        <v>5</v>
      </c>
      <c r="I89" t="s">
        <v>27</v>
      </c>
      <c r="J89">
        <v>0</v>
      </c>
      <c r="K89">
        <v>0</v>
      </c>
      <c r="L89">
        <v>0</v>
      </c>
      <c r="M89">
        <v>20125116</v>
      </c>
      <c r="N89">
        <v>1</v>
      </c>
      <c r="O89" t="s">
        <v>11</v>
      </c>
      <c r="P89">
        <v>0</v>
      </c>
      <c r="S89" t="s">
        <v>12</v>
      </c>
      <c r="T89" t="s">
        <v>13</v>
      </c>
      <c r="U89" t="s">
        <v>14</v>
      </c>
      <c r="V89" t="s">
        <v>21</v>
      </c>
      <c r="W89" t="s">
        <v>22</v>
      </c>
      <c r="X89">
        <v>379056</v>
      </c>
      <c r="Y89">
        <v>1317000</v>
      </c>
      <c r="Z89">
        <v>40095532</v>
      </c>
      <c r="AA89">
        <v>86</v>
      </c>
    </row>
    <row r="90" spans="1:27" hidden="1" x14ac:dyDescent="0.25">
      <c r="A90" t="s">
        <v>6</v>
      </c>
      <c r="B90">
        <v>2021</v>
      </c>
      <c r="C90">
        <v>2</v>
      </c>
      <c r="D90">
        <v>2</v>
      </c>
      <c r="E90" t="s">
        <v>18</v>
      </c>
      <c r="F90" t="s">
        <v>8</v>
      </c>
      <c r="G90" t="s">
        <v>9</v>
      </c>
      <c r="H90">
        <v>5</v>
      </c>
      <c r="I90" t="s">
        <v>27</v>
      </c>
      <c r="J90">
        <v>0</v>
      </c>
      <c r="K90">
        <v>0</v>
      </c>
      <c r="L90">
        <v>0</v>
      </c>
      <c r="M90">
        <v>20125116</v>
      </c>
      <c r="N90">
        <v>3</v>
      </c>
      <c r="O90" t="s">
        <v>11</v>
      </c>
      <c r="P90">
        <v>0</v>
      </c>
      <c r="S90" t="s">
        <v>12</v>
      </c>
      <c r="T90" t="s">
        <v>13</v>
      </c>
      <c r="U90" t="s">
        <v>14</v>
      </c>
      <c r="V90" t="s">
        <v>21</v>
      </c>
      <c r="W90" t="s">
        <v>22</v>
      </c>
      <c r="X90">
        <v>375301</v>
      </c>
      <c r="Y90">
        <v>693194</v>
      </c>
      <c r="Z90">
        <v>306355235</v>
      </c>
      <c r="AA90">
        <v>768</v>
      </c>
    </row>
    <row r="91" spans="1:27" hidden="1" x14ac:dyDescent="0.25">
      <c r="A91" t="s">
        <v>6</v>
      </c>
      <c r="B91">
        <v>2021</v>
      </c>
      <c r="C91">
        <v>2</v>
      </c>
      <c r="D91">
        <v>2</v>
      </c>
      <c r="E91" t="s">
        <v>18</v>
      </c>
      <c r="F91" t="s">
        <v>8</v>
      </c>
      <c r="G91" t="s">
        <v>9</v>
      </c>
      <c r="H91">
        <v>5</v>
      </c>
      <c r="I91" t="s">
        <v>27</v>
      </c>
      <c r="J91">
        <v>0</v>
      </c>
      <c r="K91">
        <v>0</v>
      </c>
      <c r="L91">
        <v>0</v>
      </c>
      <c r="M91">
        <v>20125116</v>
      </c>
      <c r="N91">
        <v>4</v>
      </c>
      <c r="O91" t="s">
        <v>11</v>
      </c>
      <c r="P91">
        <v>0</v>
      </c>
      <c r="S91" t="s">
        <v>12</v>
      </c>
      <c r="T91" t="s">
        <v>13</v>
      </c>
      <c r="U91" t="s">
        <v>14</v>
      </c>
      <c r="V91" t="s">
        <v>21</v>
      </c>
      <c r="W91" t="s">
        <v>22</v>
      </c>
      <c r="X91">
        <v>715200</v>
      </c>
      <c r="Y91">
        <v>715200</v>
      </c>
      <c r="Z91">
        <v>16449600</v>
      </c>
      <c r="AA91">
        <v>23</v>
      </c>
    </row>
    <row r="92" spans="1:27" hidden="1" x14ac:dyDescent="0.25">
      <c r="A92" t="s">
        <v>6</v>
      </c>
      <c r="B92">
        <v>2021</v>
      </c>
      <c r="C92">
        <v>2</v>
      </c>
      <c r="D92">
        <v>2</v>
      </c>
      <c r="E92" t="s">
        <v>18</v>
      </c>
      <c r="F92" t="s">
        <v>8</v>
      </c>
      <c r="G92" t="s">
        <v>9</v>
      </c>
      <c r="H92">
        <v>5</v>
      </c>
      <c r="I92" t="s">
        <v>27</v>
      </c>
      <c r="J92" t="s">
        <v>23</v>
      </c>
      <c r="K92">
        <v>1000</v>
      </c>
      <c r="L92">
        <v>100</v>
      </c>
      <c r="M92">
        <v>20125116</v>
      </c>
      <c r="N92">
        <v>1</v>
      </c>
      <c r="O92" t="s">
        <v>11</v>
      </c>
      <c r="P92" t="s">
        <v>24</v>
      </c>
      <c r="S92" t="s">
        <v>12</v>
      </c>
      <c r="T92" t="s">
        <v>13</v>
      </c>
      <c r="U92" t="s">
        <v>14</v>
      </c>
      <c r="V92" t="s">
        <v>21</v>
      </c>
      <c r="W92" t="s">
        <v>22</v>
      </c>
      <c r="X92">
        <v>481163</v>
      </c>
      <c r="Y92">
        <v>481163</v>
      </c>
      <c r="Z92">
        <v>15397216</v>
      </c>
      <c r="AA92">
        <v>32</v>
      </c>
    </row>
    <row r="93" spans="1:27" x14ac:dyDescent="0.25">
      <c r="A93" t="s">
        <v>6</v>
      </c>
      <c r="B93">
        <v>2021</v>
      </c>
      <c r="C93">
        <v>3</v>
      </c>
      <c r="D93">
        <v>1</v>
      </c>
      <c r="E93" t="s">
        <v>320</v>
      </c>
      <c r="F93" t="s">
        <v>8</v>
      </c>
      <c r="G93" t="s">
        <v>321</v>
      </c>
      <c r="H93">
        <v>1</v>
      </c>
      <c r="I93" t="s">
        <v>298</v>
      </c>
      <c r="J93">
        <v>0</v>
      </c>
      <c r="K93">
        <v>0</v>
      </c>
      <c r="L93">
        <v>0</v>
      </c>
      <c r="M93">
        <v>20125116</v>
      </c>
      <c r="N93">
        <v>1</v>
      </c>
      <c r="O93" t="s">
        <v>11</v>
      </c>
      <c r="P93">
        <v>0</v>
      </c>
      <c r="S93" t="s">
        <v>322</v>
      </c>
      <c r="T93" t="s">
        <v>13</v>
      </c>
      <c r="U93" t="s">
        <v>323</v>
      </c>
      <c r="V93" t="s">
        <v>15</v>
      </c>
      <c r="W93" t="s">
        <v>324</v>
      </c>
      <c r="X93">
        <v>357600</v>
      </c>
      <c r="Y93">
        <v>447000</v>
      </c>
      <c r="Z93">
        <v>227040240</v>
      </c>
      <c r="AA93">
        <v>573</v>
      </c>
    </row>
    <row r="94" spans="1:27" x14ac:dyDescent="0.25">
      <c r="A94" t="s">
        <v>6</v>
      </c>
      <c r="B94">
        <v>2021</v>
      </c>
      <c r="C94">
        <v>3</v>
      </c>
      <c r="D94">
        <v>1</v>
      </c>
      <c r="E94" t="s">
        <v>320</v>
      </c>
      <c r="F94" t="s">
        <v>8</v>
      </c>
      <c r="G94" t="s">
        <v>321</v>
      </c>
      <c r="H94">
        <v>1</v>
      </c>
      <c r="I94" t="s">
        <v>298</v>
      </c>
      <c r="J94">
        <v>0</v>
      </c>
      <c r="K94">
        <v>0</v>
      </c>
      <c r="L94">
        <v>0</v>
      </c>
      <c r="M94">
        <v>20125116</v>
      </c>
      <c r="N94">
        <v>3</v>
      </c>
      <c r="O94" t="s">
        <v>11</v>
      </c>
      <c r="P94">
        <v>0</v>
      </c>
      <c r="S94" t="s">
        <v>322</v>
      </c>
      <c r="T94" t="s">
        <v>13</v>
      </c>
      <c r="U94" t="s">
        <v>323</v>
      </c>
      <c r="V94" t="s">
        <v>15</v>
      </c>
      <c r="W94" t="s">
        <v>324</v>
      </c>
      <c r="X94">
        <v>357600</v>
      </c>
      <c r="Y94">
        <v>364323</v>
      </c>
      <c r="Z94">
        <v>1403721183</v>
      </c>
      <c r="AA94">
        <v>3925</v>
      </c>
    </row>
    <row r="95" spans="1:27" hidden="1" x14ac:dyDescent="0.25">
      <c r="A95" t="s">
        <v>6</v>
      </c>
      <c r="B95">
        <v>2021</v>
      </c>
      <c r="C95">
        <v>3</v>
      </c>
      <c r="D95">
        <v>1</v>
      </c>
      <c r="E95" t="s">
        <v>7</v>
      </c>
      <c r="F95" t="s">
        <v>8</v>
      </c>
      <c r="G95" t="s">
        <v>9</v>
      </c>
      <c r="H95">
        <v>2</v>
      </c>
      <c r="I95" t="s">
        <v>17</v>
      </c>
      <c r="J95">
        <v>0</v>
      </c>
      <c r="K95">
        <v>0</v>
      </c>
      <c r="L95">
        <v>0</v>
      </c>
      <c r="M95">
        <v>20125116</v>
      </c>
      <c r="N95">
        <v>1</v>
      </c>
      <c r="O95" t="s">
        <v>11</v>
      </c>
      <c r="P95">
        <v>0</v>
      </c>
      <c r="S95" t="s">
        <v>12</v>
      </c>
      <c r="T95" t="s">
        <v>13</v>
      </c>
      <c r="U95" t="s">
        <v>14</v>
      </c>
      <c r="V95" t="s">
        <v>15</v>
      </c>
      <c r="W95" t="s">
        <v>16</v>
      </c>
      <c r="X95">
        <v>675200</v>
      </c>
      <c r="Y95">
        <v>675200</v>
      </c>
      <c r="Z95">
        <v>148544000</v>
      </c>
      <c r="AA95">
        <v>220</v>
      </c>
    </row>
    <row r="96" spans="1:27" hidden="1" x14ac:dyDescent="0.25">
      <c r="A96" t="s">
        <v>6</v>
      </c>
      <c r="B96">
        <v>2021</v>
      </c>
      <c r="C96">
        <v>3</v>
      </c>
      <c r="D96">
        <v>1</v>
      </c>
      <c r="E96" t="s">
        <v>7</v>
      </c>
      <c r="F96" t="s">
        <v>8</v>
      </c>
      <c r="G96" t="s">
        <v>9</v>
      </c>
      <c r="H96">
        <v>2</v>
      </c>
      <c r="I96" t="s">
        <v>17</v>
      </c>
      <c r="J96">
        <v>0</v>
      </c>
      <c r="K96">
        <v>0</v>
      </c>
      <c r="L96">
        <v>0</v>
      </c>
      <c r="M96">
        <v>20125116</v>
      </c>
      <c r="N96">
        <v>3</v>
      </c>
      <c r="O96" t="s">
        <v>11</v>
      </c>
      <c r="P96">
        <v>0</v>
      </c>
      <c r="S96" t="s">
        <v>12</v>
      </c>
      <c r="T96" t="s">
        <v>13</v>
      </c>
      <c r="U96" t="s">
        <v>14</v>
      </c>
      <c r="V96" t="s">
        <v>15</v>
      </c>
      <c r="W96" t="s">
        <v>16</v>
      </c>
      <c r="X96">
        <v>540200</v>
      </c>
      <c r="Y96">
        <v>540200</v>
      </c>
      <c r="Z96">
        <v>344107400</v>
      </c>
      <c r="AA96">
        <v>637</v>
      </c>
    </row>
    <row r="97" spans="1:27" hidden="1" x14ac:dyDescent="0.25">
      <c r="A97" t="s">
        <v>6</v>
      </c>
      <c r="B97">
        <v>2021</v>
      </c>
      <c r="C97">
        <v>3</v>
      </c>
      <c r="D97">
        <v>2</v>
      </c>
      <c r="E97" t="s">
        <v>18</v>
      </c>
      <c r="F97" t="s">
        <v>19</v>
      </c>
      <c r="G97" t="s">
        <v>20</v>
      </c>
      <c r="H97">
        <v>1</v>
      </c>
      <c r="I97" t="s">
        <v>10</v>
      </c>
      <c r="J97">
        <v>0</v>
      </c>
      <c r="K97">
        <v>0</v>
      </c>
      <c r="L97">
        <v>0</v>
      </c>
      <c r="M97">
        <v>20125116</v>
      </c>
      <c r="N97">
        <v>1</v>
      </c>
      <c r="O97" t="s">
        <v>11</v>
      </c>
      <c r="P97">
        <v>0</v>
      </c>
      <c r="S97" t="s">
        <v>12</v>
      </c>
      <c r="T97" t="s">
        <v>13</v>
      </c>
      <c r="U97" t="s">
        <v>14</v>
      </c>
      <c r="V97" t="s">
        <v>15</v>
      </c>
      <c r="W97" t="s">
        <v>16</v>
      </c>
      <c r="X97">
        <v>357600</v>
      </c>
      <c r="Y97">
        <v>481163</v>
      </c>
      <c r="Z97">
        <v>55120154</v>
      </c>
      <c r="AA97">
        <v>150</v>
      </c>
    </row>
    <row r="98" spans="1:27" hidden="1" x14ac:dyDescent="0.25">
      <c r="A98" t="s">
        <v>6</v>
      </c>
      <c r="B98">
        <v>2021</v>
      </c>
      <c r="C98">
        <v>3</v>
      </c>
      <c r="D98">
        <v>2</v>
      </c>
      <c r="E98" t="s">
        <v>18</v>
      </c>
      <c r="F98" t="s">
        <v>19</v>
      </c>
      <c r="G98" t="s">
        <v>20</v>
      </c>
      <c r="H98">
        <v>1</v>
      </c>
      <c r="I98" t="s">
        <v>10</v>
      </c>
      <c r="J98">
        <v>0</v>
      </c>
      <c r="K98">
        <v>0</v>
      </c>
      <c r="L98">
        <v>0</v>
      </c>
      <c r="M98">
        <v>20125116</v>
      </c>
      <c r="N98">
        <v>3</v>
      </c>
      <c r="O98" t="s">
        <v>11</v>
      </c>
      <c r="P98">
        <v>0</v>
      </c>
      <c r="S98" t="s">
        <v>12</v>
      </c>
      <c r="T98" t="s">
        <v>13</v>
      </c>
      <c r="U98" t="s">
        <v>14</v>
      </c>
      <c r="V98" t="s">
        <v>15</v>
      </c>
      <c r="W98" t="s">
        <v>16</v>
      </c>
      <c r="X98">
        <v>357600</v>
      </c>
      <c r="Y98">
        <v>581485</v>
      </c>
      <c r="Z98">
        <v>333738360</v>
      </c>
      <c r="AA98">
        <v>921</v>
      </c>
    </row>
    <row r="99" spans="1:27" hidden="1" x14ac:dyDescent="0.25">
      <c r="A99" t="s">
        <v>6</v>
      </c>
      <c r="B99">
        <v>2021</v>
      </c>
      <c r="C99">
        <v>3</v>
      </c>
      <c r="D99">
        <v>2</v>
      </c>
      <c r="E99" t="s">
        <v>18</v>
      </c>
      <c r="F99" t="s">
        <v>19</v>
      </c>
      <c r="G99" t="s">
        <v>20</v>
      </c>
      <c r="H99">
        <v>1</v>
      </c>
      <c r="I99" t="s">
        <v>10</v>
      </c>
      <c r="J99">
        <v>0</v>
      </c>
      <c r="K99">
        <v>0</v>
      </c>
      <c r="L99">
        <v>0</v>
      </c>
      <c r="M99">
        <v>20125116</v>
      </c>
      <c r="N99">
        <v>3</v>
      </c>
      <c r="O99" t="s">
        <v>11</v>
      </c>
      <c r="P99">
        <v>0</v>
      </c>
      <c r="S99" t="s">
        <v>12</v>
      </c>
      <c r="T99" t="s">
        <v>13</v>
      </c>
      <c r="U99" t="s">
        <v>14</v>
      </c>
      <c r="V99" t="s">
        <v>21</v>
      </c>
      <c r="W99" t="s">
        <v>22</v>
      </c>
      <c r="X99">
        <v>357600</v>
      </c>
      <c r="Y99">
        <v>357600</v>
      </c>
      <c r="Z99">
        <v>142324800</v>
      </c>
      <c r="AA99">
        <v>398</v>
      </c>
    </row>
    <row r="100" spans="1:27" hidden="1" x14ac:dyDescent="0.25">
      <c r="A100" t="s">
        <v>6</v>
      </c>
      <c r="B100">
        <v>2021</v>
      </c>
      <c r="C100">
        <v>3</v>
      </c>
      <c r="D100">
        <v>2</v>
      </c>
      <c r="E100" t="s">
        <v>18</v>
      </c>
      <c r="F100" t="s">
        <v>19</v>
      </c>
      <c r="G100" t="s">
        <v>20</v>
      </c>
      <c r="H100">
        <v>1</v>
      </c>
      <c r="I100" t="s">
        <v>10</v>
      </c>
      <c r="J100" t="s">
        <v>23</v>
      </c>
      <c r="K100">
        <v>1000</v>
      </c>
      <c r="L100">
        <v>100</v>
      </c>
      <c r="M100">
        <v>20125116</v>
      </c>
      <c r="N100">
        <v>1</v>
      </c>
      <c r="O100" t="s">
        <v>11</v>
      </c>
      <c r="P100" t="s">
        <v>24</v>
      </c>
      <c r="S100" t="s">
        <v>12</v>
      </c>
      <c r="T100" t="s">
        <v>13</v>
      </c>
      <c r="U100" t="s">
        <v>14</v>
      </c>
      <c r="V100" t="s">
        <v>21</v>
      </c>
      <c r="W100" t="s">
        <v>22</v>
      </c>
      <c r="X100">
        <v>357600</v>
      </c>
      <c r="Y100">
        <v>357600</v>
      </c>
      <c r="Z100">
        <v>39336000</v>
      </c>
      <c r="AA100">
        <v>110</v>
      </c>
    </row>
    <row r="101" spans="1:27" hidden="1" x14ac:dyDescent="0.25">
      <c r="A101" t="s">
        <v>6</v>
      </c>
      <c r="B101">
        <v>2021</v>
      </c>
      <c r="C101">
        <v>3</v>
      </c>
      <c r="D101">
        <v>2</v>
      </c>
      <c r="E101" t="s">
        <v>18</v>
      </c>
      <c r="F101" t="s">
        <v>19</v>
      </c>
      <c r="G101" t="s">
        <v>20</v>
      </c>
      <c r="H101">
        <v>1</v>
      </c>
      <c r="I101" t="s">
        <v>10</v>
      </c>
      <c r="J101" t="s">
        <v>23</v>
      </c>
      <c r="K101">
        <v>1000</v>
      </c>
      <c r="L101">
        <v>102</v>
      </c>
      <c r="M101">
        <v>20125116</v>
      </c>
      <c r="N101">
        <v>3</v>
      </c>
      <c r="O101" t="s">
        <v>11</v>
      </c>
      <c r="P101" t="s">
        <v>24</v>
      </c>
      <c r="S101" t="s">
        <v>12</v>
      </c>
      <c r="T101" t="s">
        <v>13</v>
      </c>
      <c r="U101" t="s">
        <v>14</v>
      </c>
      <c r="V101" t="s">
        <v>15</v>
      </c>
      <c r="W101" t="s">
        <v>16</v>
      </c>
      <c r="X101">
        <v>357600</v>
      </c>
      <c r="Y101">
        <v>357600</v>
      </c>
      <c r="Z101">
        <v>2503200</v>
      </c>
      <c r="AA101">
        <v>7</v>
      </c>
    </row>
    <row r="102" spans="1:27" hidden="1" x14ac:dyDescent="0.25">
      <c r="A102" t="s">
        <v>6</v>
      </c>
      <c r="B102">
        <v>2021</v>
      </c>
      <c r="C102">
        <v>3</v>
      </c>
      <c r="D102">
        <v>2</v>
      </c>
      <c r="E102" t="s">
        <v>18</v>
      </c>
      <c r="F102" t="s">
        <v>19</v>
      </c>
      <c r="G102" t="s">
        <v>20</v>
      </c>
      <c r="H102">
        <v>2</v>
      </c>
      <c r="I102" t="s">
        <v>17</v>
      </c>
      <c r="J102">
        <v>0</v>
      </c>
      <c r="K102">
        <v>0</v>
      </c>
      <c r="L102">
        <v>0</v>
      </c>
      <c r="M102">
        <v>20125116</v>
      </c>
      <c r="N102">
        <v>1</v>
      </c>
      <c r="O102" t="s">
        <v>11</v>
      </c>
      <c r="P102">
        <v>0</v>
      </c>
      <c r="S102" t="s">
        <v>12</v>
      </c>
      <c r="T102" t="s">
        <v>13</v>
      </c>
      <c r="U102" t="s">
        <v>14</v>
      </c>
      <c r="V102" t="s">
        <v>15</v>
      </c>
      <c r="W102" t="s">
        <v>16</v>
      </c>
      <c r="X102">
        <v>675200</v>
      </c>
      <c r="Y102">
        <v>675200</v>
      </c>
      <c r="Z102">
        <v>2025600</v>
      </c>
      <c r="AA102">
        <v>3</v>
      </c>
    </row>
    <row r="103" spans="1:27" hidden="1" x14ac:dyDescent="0.25">
      <c r="A103" t="s">
        <v>6</v>
      </c>
      <c r="B103">
        <v>2021</v>
      </c>
      <c r="C103">
        <v>3</v>
      </c>
      <c r="D103">
        <v>2</v>
      </c>
      <c r="E103" t="s">
        <v>18</v>
      </c>
      <c r="F103" t="s">
        <v>19</v>
      </c>
      <c r="G103" t="s">
        <v>20</v>
      </c>
      <c r="H103">
        <v>2</v>
      </c>
      <c r="I103" t="s">
        <v>17</v>
      </c>
      <c r="J103">
        <v>0</v>
      </c>
      <c r="K103">
        <v>0</v>
      </c>
      <c r="L103">
        <v>0</v>
      </c>
      <c r="M103">
        <v>20125116</v>
      </c>
      <c r="N103">
        <v>1</v>
      </c>
      <c r="O103" t="s">
        <v>11</v>
      </c>
      <c r="P103">
        <v>0</v>
      </c>
      <c r="S103" t="s">
        <v>12</v>
      </c>
      <c r="T103" t="s">
        <v>13</v>
      </c>
      <c r="U103" t="s">
        <v>14</v>
      </c>
      <c r="V103" t="s">
        <v>21</v>
      </c>
      <c r="W103" t="s">
        <v>22</v>
      </c>
      <c r="X103">
        <v>675200</v>
      </c>
      <c r="Y103">
        <v>675200</v>
      </c>
      <c r="Z103">
        <v>4051200</v>
      </c>
      <c r="AA103">
        <v>6</v>
      </c>
    </row>
    <row r="104" spans="1:27" hidden="1" x14ac:dyDescent="0.25">
      <c r="A104" t="s">
        <v>6</v>
      </c>
      <c r="B104">
        <v>2021</v>
      </c>
      <c r="C104">
        <v>3</v>
      </c>
      <c r="D104">
        <v>2</v>
      </c>
      <c r="E104" t="s">
        <v>18</v>
      </c>
      <c r="F104" t="s">
        <v>19</v>
      </c>
      <c r="G104" t="s">
        <v>20</v>
      </c>
      <c r="H104">
        <v>2</v>
      </c>
      <c r="I104" t="s">
        <v>17</v>
      </c>
      <c r="J104">
        <v>0</v>
      </c>
      <c r="K104">
        <v>0</v>
      </c>
      <c r="L104">
        <v>0</v>
      </c>
      <c r="M104">
        <v>20125116</v>
      </c>
      <c r="N104">
        <v>3</v>
      </c>
      <c r="O104" t="s">
        <v>11</v>
      </c>
      <c r="P104">
        <v>0</v>
      </c>
      <c r="S104" t="s">
        <v>12</v>
      </c>
      <c r="T104" t="s">
        <v>13</v>
      </c>
      <c r="U104" t="s">
        <v>14</v>
      </c>
      <c r="V104" t="s">
        <v>15</v>
      </c>
      <c r="W104" t="s">
        <v>16</v>
      </c>
      <c r="X104">
        <v>540200</v>
      </c>
      <c r="Y104">
        <v>540200</v>
      </c>
      <c r="Z104">
        <v>3241200</v>
      </c>
      <c r="AA104">
        <v>6</v>
      </c>
    </row>
    <row r="105" spans="1:27" hidden="1" x14ac:dyDescent="0.25">
      <c r="A105" t="s">
        <v>6</v>
      </c>
      <c r="B105">
        <v>2021</v>
      </c>
      <c r="C105">
        <v>3</v>
      </c>
      <c r="D105">
        <v>2</v>
      </c>
      <c r="E105" t="s">
        <v>18</v>
      </c>
      <c r="F105" t="s">
        <v>19</v>
      </c>
      <c r="G105" t="s">
        <v>20</v>
      </c>
      <c r="H105">
        <v>2</v>
      </c>
      <c r="I105" t="s">
        <v>17</v>
      </c>
      <c r="J105">
        <v>0</v>
      </c>
      <c r="K105">
        <v>0</v>
      </c>
      <c r="L105">
        <v>0</v>
      </c>
      <c r="M105">
        <v>20125116</v>
      </c>
      <c r="N105">
        <v>3</v>
      </c>
      <c r="O105" t="s">
        <v>11</v>
      </c>
      <c r="P105">
        <v>0</v>
      </c>
      <c r="S105" t="s">
        <v>12</v>
      </c>
      <c r="T105" t="s">
        <v>13</v>
      </c>
      <c r="U105" t="s">
        <v>14</v>
      </c>
      <c r="V105" t="s">
        <v>21</v>
      </c>
      <c r="W105" t="s">
        <v>22</v>
      </c>
      <c r="X105">
        <v>375480</v>
      </c>
      <c r="Y105">
        <v>558750</v>
      </c>
      <c r="Z105">
        <v>164468430</v>
      </c>
      <c r="AA105">
        <v>311</v>
      </c>
    </row>
    <row r="106" spans="1:27" hidden="1" x14ac:dyDescent="0.25">
      <c r="A106" t="s">
        <v>6</v>
      </c>
      <c r="B106">
        <v>2021</v>
      </c>
      <c r="C106">
        <v>3</v>
      </c>
      <c r="D106">
        <v>2</v>
      </c>
      <c r="E106" t="s">
        <v>18</v>
      </c>
      <c r="F106" t="s">
        <v>19</v>
      </c>
      <c r="G106" t="s">
        <v>20</v>
      </c>
      <c r="H106">
        <v>2</v>
      </c>
      <c r="I106" t="s">
        <v>17</v>
      </c>
      <c r="J106" t="s">
        <v>23</v>
      </c>
      <c r="K106">
        <v>1000</v>
      </c>
      <c r="L106">
        <v>100</v>
      </c>
      <c r="M106">
        <v>20125116</v>
      </c>
      <c r="N106">
        <v>1</v>
      </c>
      <c r="O106" t="s">
        <v>11</v>
      </c>
      <c r="P106" t="s">
        <v>24</v>
      </c>
      <c r="S106" t="s">
        <v>12</v>
      </c>
      <c r="T106" t="s">
        <v>13</v>
      </c>
      <c r="U106" t="s">
        <v>14</v>
      </c>
      <c r="V106" t="s">
        <v>21</v>
      </c>
      <c r="W106" t="s">
        <v>22</v>
      </c>
      <c r="X106">
        <v>675200</v>
      </c>
      <c r="Y106">
        <v>675200</v>
      </c>
      <c r="Z106">
        <v>74947200</v>
      </c>
      <c r="AA106">
        <v>111</v>
      </c>
    </row>
    <row r="107" spans="1:27" hidden="1" x14ac:dyDescent="0.25">
      <c r="A107" t="s">
        <v>6</v>
      </c>
      <c r="B107">
        <v>2021</v>
      </c>
      <c r="C107">
        <v>3</v>
      </c>
      <c r="D107">
        <v>2</v>
      </c>
      <c r="E107" t="s">
        <v>18</v>
      </c>
      <c r="F107" t="s">
        <v>19</v>
      </c>
      <c r="G107" t="s">
        <v>20</v>
      </c>
      <c r="H107">
        <v>3</v>
      </c>
      <c r="I107" t="s">
        <v>25</v>
      </c>
      <c r="J107">
        <v>0</v>
      </c>
      <c r="K107">
        <v>0</v>
      </c>
      <c r="L107">
        <v>0</v>
      </c>
      <c r="M107">
        <v>20125116</v>
      </c>
      <c r="N107">
        <v>1</v>
      </c>
      <c r="O107" t="s">
        <v>11</v>
      </c>
      <c r="P107">
        <v>0</v>
      </c>
      <c r="S107" t="s">
        <v>12</v>
      </c>
      <c r="T107" t="s">
        <v>13</v>
      </c>
      <c r="U107" t="s">
        <v>14</v>
      </c>
      <c r="V107" t="s">
        <v>15</v>
      </c>
      <c r="W107" t="s">
        <v>16</v>
      </c>
      <c r="X107">
        <v>357600</v>
      </c>
      <c r="Y107">
        <v>675200</v>
      </c>
      <c r="Z107">
        <v>44332440</v>
      </c>
      <c r="AA107">
        <v>98</v>
      </c>
    </row>
    <row r="108" spans="1:27" hidden="1" x14ac:dyDescent="0.25">
      <c r="A108" t="s">
        <v>6</v>
      </c>
      <c r="B108">
        <v>2021</v>
      </c>
      <c r="C108">
        <v>3</v>
      </c>
      <c r="D108">
        <v>2</v>
      </c>
      <c r="E108" t="s">
        <v>18</v>
      </c>
      <c r="F108" t="s">
        <v>19</v>
      </c>
      <c r="G108" t="s">
        <v>20</v>
      </c>
      <c r="H108">
        <v>3</v>
      </c>
      <c r="I108" t="s">
        <v>25</v>
      </c>
      <c r="J108">
        <v>0</v>
      </c>
      <c r="K108">
        <v>0</v>
      </c>
      <c r="L108">
        <v>0</v>
      </c>
      <c r="M108">
        <v>20125116</v>
      </c>
      <c r="N108">
        <v>1</v>
      </c>
      <c r="O108" t="s">
        <v>11</v>
      </c>
      <c r="P108">
        <v>0</v>
      </c>
      <c r="S108" t="s">
        <v>12</v>
      </c>
      <c r="T108" t="s">
        <v>13</v>
      </c>
      <c r="U108" t="s">
        <v>14</v>
      </c>
      <c r="V108" t="s">
        <v>21</v>
      </c>
      <c r="W108" t="s">
        <v>22</v>
      </c>
      <c r="X108">
        <v>415710</v>
      </c>
      <c r="Y108">
        <v>557990</v>
      </c>
      <c r="Z108">
        <v>12466070</v>
      </c>
      <c r="AA108">
        <v>29</v>
      </c>
    </row>
    <row r="109" spans="1:27" hidden="1" x14ac:dyDescent="0.25">
      <c r="A109" t="s">
        <v>6</v>
      </c>
      <c r="B109">
        <v>2021</v>
      </c>
      <c r="C109">
        <v>3</v>
      </c>
      <c r="D109">
        <v>2</v>
      </c>
      <c r="E109" t="s">
        <v>18</v>
      </c>
      <c r="F109" t="s">
        <v>19</v>
      </c>
      <c r="G109" t="s">
        <v>20</v>
      </c>
      <c r="H109">
        <v>3</v>
      </c>
      <c r="I109" t="s">
        <v>25</v>
      </c>
      <c r="J109">
        <v>0</v>
      </c>
      <c r="K109">
        <v>0</v>
      </c>
      <c r="L109">
        <v>0</v>
      </c>
      <c r="M109">
        <v>20125116</v>
      </c>
      <c r="N109">
        <v>3</v>
      </c>
      <c r="O109" t="s">
        <v>11</v>
      </c>
      <c r="P109">
        <v>0</v>
      </c>
      <c r="S109" t="s">
        <v>12</v>
      </c>
      <c r="T109" t="s">
        <v>13</v>
      </c>
      <c r="U109" t="s">
        <v>14</v>
      </c>
      <c r="V109" t="s">
        <v>15</v>
      </c>
      <c r="W109" t="s">
        <v>16</v>
      </c>
      <c r="X109">
        <v>1</v>
      </c>
      <c r="Y109">
        <v>540200</v>
      </c>
      <c r="Z109">
        <v>66423984</v>
      </c>
      <c r="AA109">
        <v>1788164</v>
      </c>
    </row>
    <row r="110" spans="1:27" hidden="1" x14ac:dyDescent="0.25">
      <c r="A110" t="s">
        <v>6</v>
      </c>
      <c r="B110">
        <v>2021</v>
      </c>
      <c r="C110">
        <v>3</v>
      </c>
      <c r="D110">
        <v>2</v>
      </c>
      <c r="E110" t="s">
        <v>18</v>
      </c>
      <c r="F110" t="s">
        <v>19</v>
      </c>
      <c r="G110" t="s">
        <v>20</v>
      </c>
      <c r="H110">
        <v>3</v>
      </c>
      <c r="I110" t="s">
        <v>25</v>
      </c>
      <c r="J110">
        <v>0</v>
      </c>
      <c r="K110">
        <v>0</v>
      </c>
      <c r="L110">
        <v>0</v>
      </c>
      <c r="M110">
        <v>20125116</v>
      </c>
      <c r="N110">
        <v>3</v>
      </c>
      <c r="O110" t="s">
        <v>11</v>
      </c>
      <c r="P110">
        <v>0</v>
      </c>
      <c r="S110" t="s">
        <v>12</v>
      </c>
      <c r="T110" t="s">
        <v>13</v>
      </c>
      <c r="U110" t="s">
        <v>14</v>
      </c>
      <c r="V110" t="s">
        <v>21</v>
      </c>
      <c r="W110" t="s">
        <v>22</v>
      </c>
      <c r="X110">
        <v>357600</v>
      </c>
      <c r="Y110">
        <v>596000</v>
      </c>
      <c r="Z110">
        <v>113926838</v>
      </c>
      <c r="AA110">
        <v>293</v>
      </c>
    </row>
    <row r="111" spans="1:27" hidden="1" x14ac:dyDescent="0.25">
      <c r="A111" t="s">
        <v>6</v>
      </c>
      <c r="B111">
        <v>2021</v>
      </c>
      <c r="C111">
        <v>3</v>
      </c>
      <c r="D111">
        <v>2</v>
      </c>
      <c r="E111" t="s">
        <v>18</v>
      </c>
      <c r="F111" t="s">
        <v>19</v>
      </c>
      <c r="G111" t="s">
        <v>20</v>
      </c>
      <c r="H111">
        <v>3</v>
      </c>
      <c r="I111" t="s">
        <v>25</v>
      </c>
      <c r="J111" t="s">
        <v>23</v>
      </c>
      <c r="K111">
        <v>1000</v>
      </c>
      <c r="L111">
        <v>100</v>
      </c>
      <c r="M111">
        <v>20125116</v>
      </c>
      <c r="N111">
        <v>3</v>
      </c>
      <c r="O111" t="s">
        <v>11</v>
      </c>
      <c r="P111" t="s">
        <v>24</v>
      </c>
      <c r="S111" t="s">
        <v>12</v>
      </c>
      <c r="T111" t="s">
        <v>13</v>
      </c>
      <c r="U111" t="s">
        <v>14</v>
      </c>
      <c r="V111" t="s">
        <v>21</v>
      </c>
      <c r="W111" t="s">
        <v>22</v>
      </c>
      <c r="X111">
        <v>494025</v>
      </c>
      <c r="Y111">
        <v>526960</v>
      </c>
      <c r="Z111">
        <v>1531478</v>
      </c>
      <c r="AA111">
        <v>3</v>
      </c>
    </row>
    <row r="112" spans="1:27" hidden="1" x14ac:dyDescent="0.25">
      <c r="A112" t="s">
        <v>6</v>
      </c>
      <c r="B112">
        <v>2021</v>
      </c>
      <c r="C112">
        <v>3</v>
      </c>
      <c r="D112">
        <v>2</v>
      </c>
      <c r="E112" t="s">
        <v>18</v>
      </c>
      <c r="F112" t="s">
        <v>19</v>
      </c>
      <c r="G112" t="s">
        <v>20</v>
      </c>
      <c r="H112">
        <v>3</v>
      </c>
      <c r="I112" t="s">
        <v>25</v>
      </c>
      <c r="J112" t="s">
        <v>23</v>
      </c>
      <c r="K112">
        <v>1000</v>
      </c>
      <c r="L112">
        <v>102</v>
      </c>
      <c r="M112">
        <v>20125116</v>
      </c>
      <c r="N112">
        <v>3</v>
      </c>
      <c r="O112" t="s">
        <v>11</v>
      </c>
      <c r="P112" t="s">
        <v>24</v>
      </c>
      <c r="S112" t="s">
        <v>12</v>
      </c>
      <c r="T112" t="s">
        <v>13</v>
      </c>
      <c r="U112" t="s">
        <v>14</v>
      </c>
      <c r="V112" t="s">
        <v>15</v>
      </c>
      <c r="W112" t="s">
        <v>16</v>
      </c>
      <c r="X112">
        <v>357600</v>
      </c>
      <c r="Y112">
        <v>397400</v>
      </c>
      <c r="Z112">
        <v>17959600</v>
      </c>
      <c r="AA112">
        <v>50</v>
      </c>
    </row>
    <row r="113" spans="1:27" hidden="1" x14ac:dyDescent="0.25">
      <c r="A113" t="s">
        <v>6</v>
      </c>
      <c r="B113">
        <v>2021</v>
      </c>
      <c r="C113">
        <v>3</v>
      </c>
      <c r="D113">
        <v>2</v>
      </c>
      <c r="E113" t="s">
        <v>18</v>
      </c>
      <c r="F113" t="s">
        <v>19</v>
      </c>
      <c r="G113" t="s">
        <v>20</v>
      </c>
      <c r="H113">
        <v>3</v>
      </c>
      <c r="I113" t="s">
        <v>25</v>
      </c>
      <c r="J113" t="s">
        <v>23</v>
      </c>
      <c r="K113">
        <v>1000</v>
      </c>
      <c r="L113">
        <v>102</v>
      </c>
      <c r="M113">
        <v>20125116</v>
      </c>
      <c r="N113">
        <v>3</v>
      </c>
      <c r="O113" t="s">
        <v>11</v>
      </c>
      <c r="P113" t="s">
        <v>24</v>
      </c>
      <c r="S113" t="s">
        <v>12</v>
      </c>
      <c r="T113" t="s">
        <v>13</v>
      </c>
      <c r="U113" t="s">
        <v>14</v>
      </c>
      <c r="V113" t="s">
        <v>21</v>
      </c>
      <c r="W113" t="s">
        <v>22</v>
      </c>
      <c r="X113">
        <v>376946</v>
      </c>
      <c r="Y113">
        <v>573196</v>
      </c>
      <c r="Z113">
        <v>11881576</v>
      </c>
      <c r="AA113">
        <v>31</v>
      </c>
    </row>
    <row r="114" spans="1:27" hidden="1" x14ac:dyDescent="0.25">
      <c r="A114" t="s">
        <v>6</v>
      </c>
      <c r="B114">
        <v>2021</v>
      </c>
      <c r="C114">
        <v>3</v>
      </c>
      <c r="D114">
        <v>2</v>
      </c>
      <c r="E114" t="s">
        <v>18</v>
      </c>
      <c r="F114" t="s">
        <v>19</v>
      </c>
      <c r="G114" t="s">
        <v>20</v>
      </c>
      <c r="H114">
        <v>4</v>
      </c>
      <c r="I114" t="s">
        <v>26</v>
      </c>
      <c r="J114">
        <v>0</v>
      </c>
      <c r="K114">
        <v>0</v>
      </c>
      <c r="L114">
        <v>0</v>
      </c>
      <c r="M114">
        <v>20125116</v>
      </c>
      <c r="N114">
        <v>1</v>
      </c>
      <c r="O114" t="s">
        <v>11</v>
      </c>
      <c r="P114">
        <v>0</v>
      </c>
      <c r="S114" t="s">
        <v>12</v>
      </c>
      <c r="T114" t="s">
        <v>13</v>
      </c>
      <c r="U114" t="s">
        <v>14</v>
      </c>
      <c r="V114" t="s">
        <v>21</v>
      </c>
      <c r="W114" t="s">
        <v>22</v>
      </c>
      <c r="X114">
        <v>447000</v>
      </c>
      <c r="Y114">
        <v>447000</v>
      </c>
      <c r="Z114">
        <v>6705000</v>
      </c>
      <c r="AA114">
        <v>15</v>
      </c>
    </row>
    <row r="115" spans="1:27" hidden="1" x14ac:dyDescent="0.25">
      <c r="A115" t="s">
        <v>6</v>
      </c>
      <c r="B115">
        <v>2021</v>
      </c>
      <c r="C115">
        <v>3</v>
      </c>
      <c r="D115">
        <v>2</v>
      </c>
      <c r="E115" t="s">
        <v>18</v>
      </c>
      <c r="F115" t="s">
        <v>19</v>
      </c>
      <c r="G115" t="s">
        <v>20</v>
      </c>
      <c r="H115">
        <v>4</v>
      </c>
      <c r="I115" t="s">
        <v>26</v>
      </c>
      <c r="J115">
        <v>0</v>
      </c>
      <c r="K115">
        <v>0</v>
      </c>
      <c r="L115">
        <v>0</v>
      </c>
      <c r="M115">
        <v>20125116</v>
      </c>
      <c r="N115">
        <v>3</v>
      </c>
      <c r="O115" t="s">
        <v>11</v>
      </c>
      <c r="P115">
        <v>0</v>
      </c>
      <c r="S115" t="s">
        <v>12</v>
      </c>
      <c r="T115" t="s">
        <v>13</v>
      </c>
      <c r="U115" t="s">
        <v>14</v>
      </c>
      <c r="V115" t="s">
        <v>21</v>
      </c>
      <c r="W115" t="s">
        <v>22</v>
      </c>
      <c r="X115">
        <v>357600</v>
      </c>
      <c r="Y115">
        <v>447000</v>
      </c>
      <c r="Z115">
        <v>44610600</v>
      </c>
      <c r="AA115">
        <v>124</v>
      </c>
    </row>
    <row r="116" spans="1:27" hidden="1" x14ac:dyDescent="0.25">
      <c r="A116" t="s">
        <v>6</v>
      </c>
      <c r="B116">
        <v>2021</v>
      </c>
      <c r="C116">
        <v>3</v>
      </c>
      <c r="D116">
        <v>2</v>
      </c>
      <c r="E116" t="s">
        <v>18</v>
      </c>
      <c r="F116" t="s">
        <v>19</v>
      </c>
      <c r="G116" t="s">
        <v>20</v>
      </c>
      <c r="H116">
        <v>5</v>
      </c>
      <c r="I116" t="s">
        <v>27</v>
      </c>
      <c r="J116">
        <v>0</v>
      </c>
      <c r="K116">
        <v>0</v>
      </c>
      <c r="L116">
        <v>0</v>
      </c>
      <c r="M116">
        <v>20125116</v>
      </c>
      <c r="N116">
        <v>1</v>
      </c>
      <c r="O116" t="s">
        <v>11</v>
      </c>
      <c r="P116">
        <v>0</v>
      </c>
      <c r="S116" t="s">
        <v>12</v>
      </c>
      <c r="T116" t="s">
        <v>13</v>
      </c>
      <c r="U116" t="s">
        <v>14</v>
      </c>
      <c r="V116" t="s">
        <v>15</v>
      </c>
      <c r="W116" t="s">
        <v>16</v>
      </c>
      <c r="X116">
        <v>500640</v>
      </c>
      <c r="Y116">
        <v>1001280</v>
      </c>
      <c r="Z116">
        <v>15519840</v>
      </c>
      <c r="AA116">
        <v>30</v>
      </c>
    </row>
    <row r="117" spans="1:27" hidden="1" x14ac:dyDescent="0.25">
      <c r="A117" t="s">
        <v>6</v>
      </c>
      <c r="B117">
        <v>2021</v>
      </c>
      <c r="C117">
        <v>3</v>
      </c>
      <c r="D117">
        <v>2</v>
      </c>
      <c r="E117" t="s">
        <v>18</v>
      </c>
      <c r="F117" t="s">
        <v>19</v>
      </c>
      <c r="G117" t="s">
        <v>20</v>
      </c>
      <c r="H117">
        <v>5</v>
      </c>
      <c r="I117" t="s">
        <v>27</v>
      </c>
      <c r="J117">
        <v>0</v>
      </c>
      <c r="K117">
        <v>0</v>
      </c>
      <c r="L117">
        <v>0</v>
      </c>
      <c r="M117">
        <v>20125116</v>
      </c>
      <c r="N117">
        <v>1</v>
      </c>
      <c r="O117" t="s">
        <v>11</v>
      </c>
      <c r="P117">
        <v>0</v>
      </c>
      <c r="S117" t="s">
        <v>12</v>
      </c>
      <c r="T117" t="s">
        <v>13</v>
      </c>
      <c r="U117" t="s">
        <v>14</v>
      </c>
      <c r="V117" t="s">
        <v>21</v>
      </c>
      <c r="W117" t="s">
        <v>22</v>
      </c>
      <c r="X117">
        <v>394732</v>
      </c>
      <c r="Y117">
        <v>685360</v>
      </c>
      <c r="Z117">
        <v>73252316</v>
      </c>
      <c r="AA117">
        <v>115</v>
      </c>
    </row>
    <row r="118" spans="1:27" hidden="1" x14ac:dyDescent="0.25">
      <c r="A118" t="s">
        <v>6</v>
      </c>
      <c r="B118">
        <v>2021</v>
      </c>
      <c r="C118">
        <v>3</v>
      </c>
      <c r="D118">
        <v>2</v>
      </c>
      <c r="E118" t="s">
        <v>18</v>
      </c>
      <c r="F118" t="s">
        <v>19</v>
      </c>
      <c r="G118" t="s">
        <v>20</v>
      </c>
      <c r="H118">
        <v>5</v>
      </c>
      <c r="I118" t="s">
        <v>27</v>
      </c>
      <c r="J118">
        <v>0</v>
      </c>
      <c r="K118">
        <v>0</v>
      </c>
      <c r="L118">
        <v>0</v>
      </c>
      <c r="M118">
        <v>20125116</v>
      </c>
      <c r="N118">
        <v>3</v>
      </c>
      <c r="O118" t="s">
        <v>11</v>
      </c>
      <c r="P118">
        <v>0</v>
      </c>
      <c r="S118" t="s">
        <v>12</v>
      </c>
      <c r="T118" t="s">
        <v>13</v>
      </c>
      <c r="U118" t="s">
        <v>14</v>
      </c>
      <c r="V118" t="s">
        <v>15</v>
      </c>
      <c r="W118" t="s">
        <v>16</v>
      </c>
      <c r="X118">
        <v>400512</v>
      </c>
      <c r="Y118">
        <v>500640</v>
      </c>
      <c r="Z118">
        <v>30685656</v>
      </c>
      <c r="AA118">
        <v>76</v>
      </c>
    </row>
    <row r="119" spans="1:27" hidden="1" x14ac:dyDescent="0.25">
      <c r="A119" t="s">
        <v>6</v>
      </c>
      <c r="B119">
        <v>2021</v>
      </c>
      <c r="C119">
        <v>3</v>
      </c>
      <c r="D119">
        <v>2</v>
      </c>
      <c r="E119" t="s">
        <v>18</v>
      </c>
      <c r="F119" t="s">
        <v>19</v>
      </c>
      <c r="G119" t="s">
        <v>20</v>
      </c>
      <c r="H119">
        <v>5</v>
      </c>
      <c r="I119" t="s">
        <v>27</v>
      </c>
      <c r="J119">
        <v>0</v>
      </c>
      <c r="K119">
        <v>0</v>
      </c>
      <c r="L119">
        <v>0</v>
      </c>
      <c r="M119">
        <v>20125116</v>
      </c>
      <c r="N119">
        <v>3</v>
      </c>
      <c r="O119" t="s">
        <v>11</v>
      </c>
      <c r="P119">
        <v>0</v>
      </c>
      <c r="S119" t="s">
        <v>12</v>
      </c>
      <c r="T119" t="s">
        <v>13</v>
      </c>
      <c r="U119" t="s">
        <v>14</v>
      </c>
      <c r="V119" t="s">
        <v>21</v>
      </c>
      <c r="W119" t="s">
        <v>22</v>
      </c>
      <c r="X119">
        <v>1284</v>
      </c>
      <c r="Y119">
        <v>611549</v>
      </c>
      <c r="Z119">
        <v>220326811</v>
      </c>
      <c r="AA119">
        <v>1284</v>
      </c>
    </row>
    <row r="120" spans="1:27" hidden="1" x14ac:dyDescent="0.25">
      <c r="A120" t="s">
        <v>6</v>
      </c>
      <c r="B120">
        <v>2021</v>
      </c>
      <c r="C120">
        <v>3</v>
      </c>
      <c r="D120">
        <v>2</v>
      </c>
      <c r="E120" t="s">
        <v>18</v>
      </c>
      <c r="F120" t="s">
        <v>19</v>
      </c>
      <c r="G120" t="s">
        <v>20</v>
      </c>
      <c r="H120">
        <v>5</v>
      </c>
      <c r="I120" t="s">
        <v>27</v>
      </c>
      <c r="J120" t="s">
        <v>23</v>
      </c>
      <c r="K120">
        <v>1000</v>
      </c>
      <c r="L120">
        <v>100</v>
      </c>
      <c r="M120">
        <v>20125116</v>
      </c>
      <c r="N120">
        <v>1</v>
      </c>
      <c r="O120" t="s">
        <v>11</v>
      </c>
      <c r="P120" t="s">
        <v>24</v>
      </c>
      <c r="S120" t="s">
        <v>12</v>
      </c>
      <c r="T120" t="s">
        <v>13</v>
      </c>
      <c r="U120" t="s">
        <v>14</v>
      </c>
      <c r="V120" t="s">
        <v>21</v>
      </c>
      <c r="W120" t="s">
        <v>22</v>
      </c>
      <c r="X120">
        <v>473820</v>
      </c>
      <c r="Y120">
        <v>473820</v>
      </c>
      <c r="Z120">
        <v>2842920</v>
      </c>
      <c r="AA120">
        <v>6</v>
      </c>
    </row>
    <row r="121" spans="1:27" hidden="1" x14ac:dyDescent="0.25">
      <c r="A121" t="s">
        <v>6</v>
      </c>
      <c r="B121">
        <v>2021</v>
      </c>
      <c r="C121">
        <v>3</v>
      </c>
      <c r="D121">
        <v>2</v>
      </c>
      <c r="E121" t="s">
        <v>18</v>
      </c>
      <c r="F121" t="s">
        <v>19</v>
      </c>
      <c r="G121" t="s">
        <v>20</v>
      </c>
      <c r="H121">
        <v>5</v>
      </c>
      <c r="I121" t="s">
        <v>27</v>
      </c>
      <c r="J121" t="s">
        <v>23</v>
      </c>
      <c r="K121">
        <v>1000</v>
      </c>
      <c r="L121">
        <v>102</v>
      </c>
      <c r="M121">
        <v>20125116</v>
      </c>
      <c r="N121">
        <v>3</v>
      </c>
      <c r="O121" t="s">
        <v>11</v>
      </c>
      <c r="P121" t="s">
        <v>24</v>
      </c>
      <c r="S121" t="s">
        <v>12</v>
      </c>
      <c r="T121" t="s">
        <v>13</v>
      </c>
      <c r="U121" t="s">
        <v>14</v>
      </c>
      <c r="V121" t="s">
        <v>15</v>
      </c>
      <c r="W121" t="s">
        <v>16</v>
      </c>
      <c r="X121">
        <v>407664</v>
      </c>
      <c r="Y121">
        <v>421253</v>
      </c>
      <c r="Z121">
        <v>828917</v>
      </c>
      <c r="AA121">
        <v>2</v>
      </c>
    </row>
    <row r="122" spans="1:27" hidden="1" x14ac:dyDescent="0.25">
      <c r="A122" t="s">
        <v>6</v>
      </c>
      <c r="B122">
        <v>2021</v>
      </c>
      <c r="C122">
        <v>3</v>
      </c>
      <c r="D122">
        <v>2</v>
      </c>
      <c r="E122" t="s">
        <v>18</v>
      </c>
      <c r="F122" t="s">
        <v>19</v>
      </c>
      <c r="G122" t="s">
        <v>20</v>
      </c>
      <c r="H122">
        <v>5</v>
      </c>
      <c r="I122" t="s">
        <v>27</v>
      </c>
      <c r="J122" t="s">
        <v>23</v>
      </c>
      <c r="K122">
        <v>1000</v>
      </c>
      <c r="L122">
        <v>102</v>
      </c>
      <c r="M122">
        <v>20125116</v>
      </c>
      <c r="N122">
        <v>3</v>
      </c>
      <c r="O122" t="s">
        <v>11</v>
      </c>
      <c r="P122" t="s">
        <v>24</v>
      </c>
      <c r="S122" t="s">
        <v>12</v>
      </c>
      <c r="T122" t="s">
        <v>13</v>
      </c>
      <c r="U122" t="s">
        <v>14</v>
      </c>
      <c r="V122" t="s">
        <v>21</v>
      </c>
      <c r="W122" t="s">
        <v>22</v>
      </c>
      <c r="X122">
        <v>379056</v>
      </c>
      <c r="Y122">
        <v>379056</v>
      </c>
      <c r="Z122">
        <v>87182880</v>
      </c>
      <c r="AA122">
        <v>230</v>
      </c>
    </row>
    <row r="123" spans="1:27" hidden="1" x14ac:dyDescent="0.25">
      <c r="A123" t="s">
        <v>6</v>
      </c>
      <c r="B123">
        <v>2021</v>
      </c>
      <c r="C123">
        <v>3</v>
      </c>
      <c r="D123">
        <v>2</v>
      </c>
      <c r="E123" t="s">
        <v>18</v>
      </c>
      <c r="F123" t="s">
        <v>28</v>
      </c>
      <c r="G123" t="s">
        <v>29</v>
      </c>
      <c r="H123">
        <v>5</v>
      </c>
      <c r="I123" t="s">
        <v>27</v>
      </c>
      <c r="J123">
        <v>0</v>
      </c>
      <c r="K123">
        <v>0</v>
      </c>
      <c r="L123">
        <v>0</v>
      </c>
      <c r="M123">
        <v>20125116</v>
      </c>
      <c r="N123">
        <v>0</v>
      </c>
      <c r="O123" t="s">
        <v>11</v>
      </c>
      <c r="P123">
        <v>0</v>
      </c>
      <c r="S123" t="s">
        <v>12</v>
      </c>
      <c r="T123" t="s">
        <v>13</v>
      </c>
      <c r="U123" t="s">
        <v>14</v>
      </c>
      <c r="V123" t="s">
        <v>30</v>
      </c>
      <c r="W123" t="s">
        <v>31</v>
      </c>
      <c r="X123">
        <v>703146</v>
      </c>
      <c r="Y123">
        <v>2786400</v>
      </c>
      <c r="Z123">
        <v>16119990</v>
      </c>
      <c r="AA123">
        <v>19</v>
      </c>
    </row>
    <row r="124" spans="1:27" hidden="1" x14ac:dyDescent="0.25">
      <c r="A124" t="s">
        <v>6</v>
      </c>
      <c r="B124">
        <v>2021</v>
      </c>
      <c r="C124">
        <v>3</v>
      </c>
      <c r="D124">
        <v>2</v>
      </c>
      <c r="E124" t="s">
        <v>18</v>
      </c>
      <c r="F124" t="s">
        <v>28</v>
      </c>
      <c r="G124" t="s">
        <v>29</v>
      </c>
      <c r="H124">
        <v>5</v>
      </c>
      <c r="I124" t="s">
        <v>27</v>
      </c>
      <c r="J124">
        <v>0</v>
      </c>
      <c r="K124">
        <v>0</v>
      </c>
      <c r="L124">
        <v>0</v>
      </c>
      <c r="M124">
        <v>20125116</v>
      </c>
      <c r="N124">
        <v>1</v>
      </c>
      <c r="O124" t="s">
        <v>11</v>
      </c>
      <c r="P124">
        <v>0</v>
      </c>
      <c r="S124" t="s">
        <v>12</v>
      </c>
      <c r="T124" t="s">
        <v>13</v>
      </c>
      <c r="U124" t="s">
        <v>14</v>
      </c>
      <c r="V124" t="s">
        <v>21</v>
      </c>
      <c r="W124" t="s">
        <v>22</v>
      </c>
      <c r="X124">
        <v>140957</v>
      </c>
      <c r="Y124">
        <v>374873</v>
      </c>
      <c r="Z124">
        <v>8429640</v>
      </c>
      <c r="AA124">
        <v>24</v>
      </c>
    </row>
    <row r="125" spans="1:27" hidden="1" x14ac:dyDescent="0.25">
      <c r="A125" t="s">
        <v>6</v>
      </c>
      <c r="B125">
        <v>2021</v>
      </c>
      <c r="C125">
        <v>3</v>
      </c>
      <c r="D125">
        <v>2</v>
      </c>
      <c r="E125" t="s">
        <v>18</v>
      </c>
      <c r="F125" t="s">
        <v>8</v>
      </c>
      <c r="G125" t="s">
        <v>9</v>
      </c>
      <c r="H125">
        <v>3</v>
      </c>
      <c r="I125" t="s">
        <v>25</v>
      </c>
      <c r="J125">
        <v>0</v>
      </c>
      <c r="K125">
        <v>0</v>
      </c>
      <c r="L125">
        <v>0</v>
      </c>
      <c r="M125">
        <v>20125116</v>
      </c>
      <c r="N125">
        <v>1</v>
      </c>
      <c r="O125" t="s">
        <v>11</v>
      </c>
      <c r="P125">
        <v>0</v>
      </c>
      <c r="S125" t="s">
        <v>12</v>
      </c>
      <c r="T125" t="s">
        <v>13</v>
      </c>
      <c r="U125" t="s">
        <v>14</v>
      </c>
      <c r="V125" t="s">
        <v>15</v>
      </c>
      <c r="W125" t="s">
        <v>16</v>
      </c>
      <c r="X125">
        <v>502247</v>
      </c>
      <c r="Y125">
        <v>502247</v>
      </c>
      <c r="Z125">
        <v>5022470</v>
      </c>
      <c r="AA125">
        <v>10</v>
      </c>
    </row>
    <row r="126" spans="1:27" hidden="1" x14ac:dyDescent="0.25">
      <c r="A126" t="s">
        <v>6</v>
      </c>
      <c r="B126">
        <v>2021</v>
      </c>
      <c r="C126">
        <v>3</v>
      </c>
      <c r="D126">
        <v>2</v>
      </c>
      <c r="E126" t="s">
        <v>18</v>
      </c>
      <c r="F126" t="s">
        <v>8</v>
      </c>
      <c r="G126" t="s">
        <v>9</v>
      </c>
      <c r="H126">
        <v>3</v>
      </c>
      <c r="I126" t="s">
        <v>25</v>
      </c>
      <c r="J126">
        <v>0</v>
      </c>
      <c r="K126">
        <v>0</v>
      </c>
      <c r="L126">
        <v>0</v>
      </c>
      <c r="M126">
        <v>20125116</v>
      </c>
      <c r="N126">
        <v>1</v>
      </c>
      <c r="O126" t="s">
        <v>11</v>
      </c>
      <c r="P126">
        <v>0</v>
      </c>
      <c r="S126" t="s">
        <v>12</v>
      </c>
      <c r="T126" t="s">
        <v>13</v>
      </c>
      <c r="U126" t="s">
        <v>14</v>
      </c>
      <c r="V126" t="s">
        <v>21</v>
      </c>
      <c r="W126" t="s">
        <v>22</v>
      </c>
      <c r="X126">
        <v>379056</v>
      </c>
      <c r="Y126">
        <v>758600</v>
      </c>
      <c r="Z126">
        <v>21990039</v>
      </c>
      <c r="AA126">
        <v>45</v>
      </c>
    </row>
    <row r="127" spans="1:27" hidden="1" x14ac:dyDescent="0.25">
      <c r="A127" t="s">
        <v>6</v>
      </c>
      <c r="B127">
        <v>2021</v>
      </c>
      <c r="C127">
        <v>3</v>
      </c>
      <c r="D127">
        <v>2</v>
      </c>
      <c r="E127" t="s">
        <v>18</v>
      </c>
      <c r="F127" t="s">
        <v>8</v>
      </c>
      <c r="G127" t="s">
        <v>9</v>
      </c>
      <c r="H127">
        <v>3</v>
      </c>
      <c r="I127" t="s">
        <v>25</v>
      </c>
      <c r="J127">
        <v>0</v>
      </c>
      <c r="K127">
        <v>0</v>
      </c>
      <c r="L127">
        <v>0</v>
      </c>
      <c r="M127">
        <v>20125116</v>
      </c>
      <c r="N127">
        <v>3</v>
      </c>
      <c r="O127" t="s">
        <v>11</v>
      </c>
      <c r="P127">
        <v>0</v>
      </c>
      <c r="S127" t="s">
        <v>12</v>
      </c>
      <c r="T127" t="s">
        <v>13</v>
      </c>
      <c r="U127" t="s">
        <v>14</v>
      </c>
      <c r="V127" t="s">
        <v>21</v>
      </c>
      <c r="W127" t="s">
        <v>22</v>
      </c>
      <c r="X127">
        <v>350598</v>
      </c>
      <c r="Y127">
        <v>527285</v>
      </c>
      <c r="Z127">
        <v>187402881</v>
      </c>
      <c r="AA127">
        <v>491</v>
      </c>
    </row>
    <row r="128" spans="1:27" hidden="1" x14ac:dyDescent="0.25">
      <c r="A128" t="s">
        <v>6</v>
      </c>
      <c r="B128">
        <v>2021</v>
      </c>
      <c r="C128">
        <v>3</v>
      </c>
      <c r="D128">
        <v>2</v>
      </c>
      <c r="E128" t="s">
        <v>18</v>
      </c>
      <c r="F128" t="s">
        <v>8</v>
      </c>
      <c r="G128" t="s">
        <v>9</v>
      </c>
      <c r="H128">
        <v>3</v>
      </c>
      <c r="I128" t="s">
        <v>25</v>
      </c>
      <c r="J128" t="s">
        <v>23</v>
      </c>
      <c r="K128">
        <v>1000</v>
      </c>
      <c r="L128">
        <v>102</v>
      </c>
      <c r="M128">
        <v>20125116</v>
      </c>
      <c r="N128">
        <v>3</v>
      </c>
      <c r="O128" t="s">
        <v>11</v>
      </c>
      <c r="P128" t="s">
        <v>24</v>
      </c>
      <c r="S128" t="s">
        <v>12</v>
      </c>
      <c r="T128" t="s">
        <v>13</v>
      </c>
      <c r="U128" t="s">
        <v>14</v>
      </c>
      <c r="V128" t="s">
        <v>15</v>
      </c>
      <c r="W128" t="s">
        <v>16</v>
      </c>
      <c r="X128">
        <v>381982</v>
      </c>
      <c r="Y128">
        <v>507955</v>
      </c>
      <c r="Z128">
        <v>17591286</v>
      </c>
      <c r="AA128">
        <v>44</v>
      </c>
    </row>
    <row r="129" spans="1:27" hidden="1" x14ac:dyDescent="0.25">
      <c r="A129" t="s">
        <v>6</v>
      </c>
      <c r="B129">
        <v>2021</v>
      </c>
      <c r="C129">
        <v>3</v>
      </c>
      <c r="D129">
        <v>2</v>
      </c>
      <c r="E129" t="s">
        <v>18</v>
      </c>
      <c r="F129" t="s">
        <v>8</v>
      </c>
      <c r="G129" t="s">
        <v>9</v>
      </c>
      <c r="H129">
        <v>3</v>
      </c>
      <c r="I129" t="s">
        <v>25</v>
      </c>
      <c r="J129" t="s">
        <v>23</v>
      </c>
      <c r="K129">
        <v>1000</v>
      </c>
      <c r="L129">
        <v>102</v>
      </c>
      <c r="M129">
        <v>20125116</v>
      </c>
      <c r="N129">
        <v>3</v>
      </c>
      <c r="O129" t="s">
        <v>11</v>
      </c>
      <c r="P129" t="s">
        <v>24</v>
      </c>
      <c r="S129" t="s">
        <v>12</v>
      </c>
      <c r="T129" t="s">
        <v>13</v>
      </c>
      <c r="U129" t="s">
        <v>14</v>
      </c>
      <c r="V129" t="s">
        <v>21</v>
      </c>
      <c r="W129" t="s">
        <v>22</v>
      </c>
      <c r="X129">
        <v>480206</v>
      </c>
      <c r="Y129">
        <v>573196</v>
      </c>
      <c r="Z129">
        <v>3294362</v>
      </c>
      <c r="AA129">
        <v>6</v>
      </c>
    </row>
    <row r="130" spans="1:27" hidden="1" x14ac:dyDescent="0.25">
      <c r="A130" t="s">
        <v>6</v>
      </c>
      <c r="B130">
        <v>2021</v>
      </c>
      <c r="C130">
        <v>3</v>
      </c>
      <c r="D130">
        <v>2</v>
      </c>
      <c r="E130" t="s">
        <v>18</v>
      </c>
      <c r="F130" t="s">
        <v>8</v>
      </c>
      <c r="G130" t="s">
        <v>9</v>
      </c>
      <c r="H130">
        <v>4</v>
      </c>
      <c r="I130" t="s">
        <v>26</v>
      </c>
      <c r="J130">
        <v>0</v>
      </c>
      <c r="K130">
        <v>0</v>
      </c>
      <c r="L130">
        <v>0</v>
      </c>
      <c r="M130">
        <v>20125116</v>
      </c>
      <c r="N130">
        <v>1</v>
      </c>
      <c r="O130" t="s">
        <v>11</v>
      </c>
      <c r="P130">
        <v>0</v>
      </c>
      <c r="S130" t="s">
        <v>12</v>
      </c>
      <c r="T130" t="s">
        <v>13</v>
      </c>
      <c r="U130" t="s">
        <v>14</v>
      </c>
      <c r="V130" t="s">
        <v>15</v>
      </c>
      <c r="W130" t="s">
        <v>16</v>
      </c>
      <c r="X130">
        <v>781050</v>
      </c>
      <c r="Y130">
        <v>781050</v>
      </c>
      <c r="Z130">
        <v>18745200</v>
      </c>
      <c r="AA130">
        <v>24</v>
      </c>
    </row>
    <row r="131" spans="1:27" hidden="1" x14ac:dyDescent="0.25">
      <c r="A131" t="s">
        <v>6</v>
      </c>
      <c r="B131">
        <v>2021</v>
      </c>
      <c r="C131">
        <v>3</v>
      </c>
      <c r="D131">
        <v>2</v>
      </c>
      <c r="E131" t="s">
        <v>18</v>
      </c>
      <c r="F131" t="s">
        <v>8</v>
      </c>
      <c r="G131" t="s">
        <v>9</v>
      </c>
      <c r="H131">
        <v>4</v>
      </c>
      <c r="I131" t="s">
        <v>26</v>
      </c>
      <c r="J131">
        <v>0</v>
      </c>
      <c r="K131">
        <v>0</v>
      </c>
      <c r="L131">
        <v>0</v>
      </c>
      <c r="M131">
        <v>20125116</v>
      </c>
      <c r="N131">
        <v>1</v>
      </c>
      <c r="O131" t="s">
        <v>11</v>
      </c>
      <c r="P131">
        <v>0</v>
      </c>
      <c r="S131" t="s">
        <v>12</v>
      </c>
      <c r="T131" t="s">
        <v>13</v>
      </c>
      <c r="U131" t="s">
        <v>14</v>
      </c>
      <c r="V131" t="s">
        <v>21</v>
      </c>
      <c r="W131" t="s">
        <v>22</v>
      </c>
      <c r="X131">
        <v>441189</v>
      </c>
      <c r="Y131">
        <v>441189</v>
      </c>
      <c r="Z131">
        <v>441189</v>
      </c>
      <c r="AA131">
        <v>1</v>
      </c>
    </row>
    <row r="132" spans="1:27" hidden="1" x14ac:dyDescent="0.25">
      <c r="A132" t="s">
        <v>6</v>
      </c>
      <c r="B132">
        <v>2021</v>
      </c>
      <c r="C132">
        <v>3</v>
      </c>
      <c r="D132">
        <v>2</v>
      </c>
      <c r="E132" t="s">
        <v>18</v>
      </c>
      <c r="F132" t="s">
        <v>8</v>
      </c>
      <c r="G132" t="s">
        <v>9</v>
      </c>
      <c r="H132">
        <v>4</v>
      </c>
      <c r="I132" t="s">
        <v>26</v>
      </c>
      <c r="J132">
        <v>0</v>
      </c>
      <c r="K132">
        <v>0</v>
      </c>
      <c r="L132">
        <v>0</v>
      </c>
      <c r="M132">
        <v>20125116</v>
      </c>
      <c r="N132">
        <v>3</v>
      </c>
      <c r="O132" t="s">
        <v>11</v>
      </c>
      <c r="P132">
        <v>0</v>
      </c>
      <c r="S132" t="s">
        <v>12</v>
      </c>
      <c r="T132" t="s">
        <v>13</v>
      </c>
      <c r="U132" t="s">
        <v>14</v>
      </c>
      <c r="V132" t="s">
        <v>15</v>
      </c>
      <c r="W132" t="s">
        <v>16</v>
      </c>
      <c r="X132">
        <v>420705</v>
      </c>
      <c r="Y132">
        <v>701558</v>
      </c>
      <c r="Z132">
        <v>28778430</v>
      </c>
      <c r="AA132">
        <v>49</v>
      </c>
    </row>
    <row r="133" spans="1:27" hidden="1" x14ac:dyDescent="0.25">
      <c r="A133" t="s">
        <v>6</v>
      </c>
      <c r="B133">
        <v>2021</v>
      </c>
      <c r="C133">
        <v>3</v>
      </c>
      <c r="D133">
        <v>2</v>
      </c>
      <c r="E133" t="s">
        <v>18</v>
      </c>
      <c r="F133" t="s">
        <v>8</v>
      </c>
      <c r="G133" t="s">
        <v>9</v>
      </c>
      <c r="H133">
        <v>4</v>
      </c>
      <c r="I133" t="s">
        <v>26</v>
      </c>
      <c r="J133">
        <v>0</v>
      </c>
      <c r="K133">
        <v>0</v>
      </c>
      <c r="L133">
        <v>0</v>
      </c>
      <c r="M133">
        <v>20125116</v>
      </c>
      <c r="N133">
        <v>3</v>
      </c>
      <c r="O133" t="s">
        <v>11</v>
      </c>
      <c r="P133">
        <v>0</v>
      </c>
      <c r="S133" t="s">
        <v>12</v>
      </c>
      <c r="T133" t="s">
        <v>13</v>
      </c>
      <c r="U133" t="s">
        <v>14</v>
      </c>
      <c r="V133" t="s">
        <v>21</v>
      </c>
      <c r="W133" t="s">
        <v>22</v>
      </c>
      <c r="X133">
        <v>357600</v>
      </c>
      <c r="Y133">
        <v>588818</v>
      </c>
      <c r="Z133">
        <v>15697244</v>
      </c>
      <c r="AA133">
        <v>40</v>
      </c>
    </row>
    <row r="134" spans="1:27" hidden="1" x14ac:dyDescent="0.25">
      <c r="A134" t="s">
        <v>6</v>
      </c>
      <c r="B134">
        <v>2021</v>
      </c>
      <c r="C134">
        <v>3</v>
      </c>
      <c r="D134">
        <v>2</v>
      </c>
      <c r="E134" t="s">
        <v>18</v>
      </c>
      <c r="F134" t="s">
        <v>8</v>
      </c>
      <c r="G134" t="s">
        <v>9</v>
      </c>
      <c r="H134">
        <v>4</v>
      </c>
      <c r="I134" t="s">
        <v>26</v>
      </c>
      <c r="J134" t="s">
        <v>23</v>
      </c>
      <c r="K134">
        <v>1000</v>
      </c>
      <c r="L134">
        <v>100</v>
      </c>
      <c r="M134">
        <v>20125116</v>
      </c>
      <c r="N134">
        <v>1</v>
      </c>
      <c r="O134" t="s">
        <v>11</v>
      </c>
      <c r="P134" t="s">
        <v>24</v>
      </c>
      <c r="S134" t="s">
        <v>12</v>
      </c>
      <c r="T134" t="s">
        <v>13</v>
      </c>
      <c r="U134" t="s">
        <v>14</v>
      </c>
      <c r="V134" t="s">
        <v>21</v>
      </c>
      <c r="W134" t="s">
        <v>22</v>
      </c>
      <c r="X134">
        <v>411224</v>
      </c>
      <c r="Y134">
        <v>519768</v>
      </c>
      <c r="Z134">
        <v>1450760</v>
      </c>
      <c r="AA134">
        <v>3</v>
      </c>
    </row>
    <row r="135" spans="1:27" hidden="1" x14ac:dyDescent="0.25">
      <c r="A135" t="s">
        <v>6</v>
      </c>
      <c r="B135">
        <v>2021</v>
      </c>
      <c r="C135">
        <v>3</v>
      </c>
      <c r="D135">
        <v>2</v>
      </c>
      <c r="E135" t="s">
        <v>18</v>
      </c>
      <c r="F135" t="s">
        <v>8</v>
      </c>
      <c r="G135" t="s">
        <v>9</v>
      </c>
      <c r="H135">
        <v>4</v>
      </c>
      <c r="I135" t="s">
        <v>26</v>
      </c>
      <c r="J135" t="s">
        <v>23</v>
      </c>
      <c r="K135">
        <v>1000</v>
      </c>
      <c r="L135">
        <v>102</v>
      </c>
      <c r="M135">
        <v>20125116</v>
      </c>
      <c r="N135">
        <v>3</v>
      </c>
      <c r="O135" t="s">
        <v>11</v>
      </c>
      <c r="P135" t="s">
        <v>24</v>
      </c>
      <c r="S135" t="s">
        <v>12</v>
      </c>
      <c r="T135" t="s">
        <v>13</v>
      </c>
      <c r="U135" t="s">
        <v>14</v>
      </c>
      <c r="V135" t="s">
        <v>15</v>
      </c>
      <c r="W135" t="s">
        <v>16</v>
      </c>
      <c r="X135">
        <v>401798</v>
      </c>
      <c r="Y135">
        <v>401798</v>
      </c>
      <c r="Z135">
        <v>2410788</v>
      </c>
      <c r="AA135">
        <v>6</v>
      </c>
    </row>
    <row r="136" spans="1:27" hidden="1" x14ac:dyDescent="0.25">
      <c r="A136" t="s">
        <v>6</v>
      </c>
      <c r="B136">
        <v>2021</v>
      </c>
      <c r="C136">
        <v>3</v>
      </c>
      <c r="D136">
        <v>2</v>
      </c>
      <c r="E136" t="s">
        <v>18</v>
      </c>
      <c r="F136" t="s">
        <v>8</v>
      </c>
      <c r="G136" t="s">
        <v>9</v>
      </c>
      <c r="H136">
        <v>5</v>
      </c>
      <c r="I136" t="s">
        <v>27</v>
      </c>
      <c r="J136">
        <v>0</v>
      </c>
      <c r="K136">
        <v>0</v>
      </c>
      <c r="L136">
        <v>0</v>
      </c>
      <c r="M136">
        <v>20125116</v>
      </c>
      <c r="N136">
        <v>1</v>
      </c>
      <c r="O136" t="s">
        <v>11</v>
      </c>
      <c r="P136">
        <v>0</v>
      </c>
      <c r="S136" t="s">
        <v>12</v>
      </c>
      <c r="T136" t="s">
        <v>13</v>
      </c>
      <c r="U136" t="s">
        <v>14</v>
      </c>
      <c r="V136" t="s">
        <v>21</v>
      </c>
      <c r="W136" t="s">
        <v>22</v>
      </c>
      <c r="X136">
        <v>379056</v>
      </c>
      <c r="Y136">
        <v>1317000</v>
      </c>
      <c r="Z136">
        <v>53164133</v>
      </c>
      <c r="AA136">
        <v>124</v>
      </c>
    </row>
    <row r="137" spans="1:27" hidden="1" x14ac:dyDescent="0.25">
      <c r="A137" t="s">
        <v>6</v>
      </c>
      <c r="B137">
        <v>2021</v>
      </c>
      <c r="C137">
        <v>3</v>
      </c>
      <c r="D137">
        <v>2</v>
      </c>
      <c r="E137" t="s">
        <v>18</v>
      </c>
      <c r="F137" t="s">
        <v>8</v>
      </c>
      <c r="G137" t="s">
        <v>9</v>
      </c>
      <c r="H137">
        <v>5</v>
      </c>
      <c r="I137" t="s">
        <v>27</v>
      </c>
      <c r="J137">
        <v>0</v>
      </c>
      <c r="K137">
        <v>0</v>
      </c>
      <c r="L137">
        <v>0</v>
      </c>
      <c r="M137">
        <v>20125116</v>
      </c>
      <c r="N137">
        <v>3</v>
      </c>
      <c r="O137" t="s">
        <v>11</v>
      </c>
      <c r="P137">
        <v>0</v>
      </c>
      <c r="S137" t="s">
        <v>12</v>
      </c>
      <c r="T137" t="s">
        <v>13</v>
      </c>
      <c r="U137" t="s">
        <v>14</v>
      </c>
      <c r="V137" t="s">
        <v>15</v>
      </c>
      <c r="W137" t="s">
        <v>16</v>
      </c>
      <c r="X137">
        <v>756218</v>
      </c>
      <c r="Y137">
        <v>756218</v>
      </c>
      <c r="Z137">
        <v>6049744</v>
      </c>
      <c r="AA137">
        <v>8</v>
      </c>
    </row>
    <row r="138" spans="1:27" hidden="1" x14ac:dyDescent="0.25">
      <c r="A138" t="s">
        <v>6</v>
      </c>
      <c r="B138">
        <v>2021</v>
      </c>
      <c r="C138">
        <v>3</v>
      </c>
      <c r="D138">
        <v>2</v>
      </c>
      <c r="E138" t="s">
        <v>18</v>
      </c>
      <c r="F138" t="s">
        <v>8</v>
      </c>
      <c r="G138" t="s">
        <v>9</v>
      </c>
      <c r="H138">
        <v>5</v>
      </c>
      <c r="I138" t="s">
        <v>27</v>
      </c>
      <c r="J138">
        <v>0</v>
      </c>
      <c r="K138">
        <v>0</v>
      </c>
      <c r="L138">
        <v>0</v>
      </c>
      <c r="M138">
        <v>20125116</v>
      </c>
      <c r="N138">
        <v>3</v>
      </c>
      <c r="O138" t="s">
        <v>11</v>
      </c>
      <c r="P138">
        <v>0</v>
      </c>
      <c r="S138" t="s">
        <v>12</v>
      </c>
      <c r="T138" t="s">
        <v>13</v>
      </c>
      <c r="U138" t="s">
        <v>14</v>
      </c>
      <c r="V138" t="s">
        <v>21</v>
      </c>
      <c r="W138" t="s">
        <v>22</v>
      </c>
      <c r="X138">
        <v>375301</v>
      </c>
      <c r="Y138">
        <v>693194</v>
      </c>
      <c r="Z138">
        <v>438719982</v>
      </c>
      <c r="AA138">
        <v>1114</v>
      </c>
    </row>
    <row r="139" spans="1:27" hidden="1" x14ac:dyDescent="0.25">
      <c r="A139" t="s">
        <v>6</v>
      </c>
      <c r="B139">
        <v>2021</v>
      </c>
      <c r="C139">
        <v>3</v>
      </c>
      <c r="D139">
        <v>2</v>
      </c>
      <c r="E139" t="s">
        <v>18</v>
      </c>
      <c r="F139" t="s">
        <v>8</v>
      </c>
      <c r="G139" t="s">
        <v>9</v>
      </c>
      <c r="H139">
        <v>5</v>
      </c>
      <c r="I139" t="s">
        <v>27</v>
      </c>
      <c r="J139">
        <v>0</v>
      </c>
      <c r="K139">
        <v>0</v>
      </c>
      <c r="L139">
        <v>0</v>
      </c>
      <c r="M139">
        <v>20125116</v>
      </c>
      <c r="N139">
        <v>4</v>
      </c>
      <c r="O139" t="s">
        <v>11</v>
      </c>
      <c r="P139">
        <v>0</v>
      </c>
      <c r="S139" t="s">
        <v>12</v>
      </c>
      <c r="T139" t="s">
        <v>13</v>
      </c>
      <c r="U139" t="s">
        <v>14</v>
      </c>
      <c r="V139" t="s">
        <v>21</v>
      </c>
      <c r="W139" t="s">
        <v>22</v>
      </c>
      <c r="X139">
        <v>715200</v>
      </c>
      <c r="Y139">
        <v>715200</v>
      </c>
      <c r="Z139">
        <v>65083200</v>
      </c>
      <c r="AA139">
        <v>91</v>
      </c>
    </row>
    <row r="140" spans="1:27" hidden="1" x14ac:dyDescent="0.25">
      <c r="A140" t="s">
        <v>6</v>
      </c>
      <c r="B140">
        <v>2021</v>
      </c>
      <c r="C140">
        <v>3</v>
      </c>
      <c r="D140">
        <v>2</v>
      </c>
      <c r="E140" t="s">
        <v>18</v>
      </c>
      <c r="F140" t="s">
        <v>8</v>
      </c>
      <c r="G140" t="s">
        <v>9</v>
      </c>
      <c r="H140">
        <v>5</v>
      </c>
      <c r="I140" t="s">
        <v>27</v>
      </c>
      <c r="J140" t="s">
        <v>23</v>
      </c>
      <c r="K140">
        <v>1000</v>
      </c>
      <c r="L140">
        <v>100</v>
      </c>
      <c r="M140">
        <v>20125116</v>
      </c>
      <c r="N140">
        <v>1</v>
      </c>
      <c r="O140" t="s">
        <v>11</v>
      </c>
      <c r="P140" t="s">
        <v>24</v>
      </c>
      <c r="S140" t="s">
        <v>12</v>
      </c>
      <c r="T140" t="s">
        <v>13</v>
      </c>
      <c r="U140" t="s">
        <v>14</v>
      </c>
      <c r="V140" t="s">
        <v>21</v>
      </c>
      <c r="W140" t="s">
        <v>22</v>
      </c>
      <c r="X140">
        <v>471458</v>
      </c>
      <c r="Y140">
        <v>481163</v>
      </c>
      <c r="Z140">
        <v>26892516</v>
      </c>
      <c r="AA140">
        <v>57</v>
      </c>
    </row>
    <row r="141" spans="1:27" x14ac:dyDescent="0.25">
      <c r="A141" t="s">
        <v>32</v>
      </c>
      <c r="B141">
        <v>2021</v>
      </c>
      <c r="C141">
        <v>4</v>
      </c>
      <c r="D141">
        <v>1</v>
      </c>
      <c r="E141" t="s">
        <v>320</v>
      </c>
      <c r="F141" t="s">
        <v>8</v>
      </c>
      <c r="G141" t="s">
        <v>321</v>
      </c>
      <c r="H141">
        <v>1</v>
      </c>
      <c r="I141" t="s">
        <v>298</v>
      </c>
      <c r="J141">
        <v>0</v>
      </c>
      <c r="K141">
        <v>0</v>
      </c>
      <c r="L141">
        <v>0</v>
      </c>
      <c r="M141">
        <v>20125116</v>
      </c>
      <c r="N141">
        <v>1</v>
      </c>
      <c r="O141" t="s">
        <v>11</v>
      </c>
      <c r="P141">
        <v>0</v>
      </c>
      <c r="S141" t="s">
        <v>322</v>
      </c>
      <c r="T141" t="s">
        <v>13</v>
      </c>
      <c r="U141" t="s">
        <v>323</v>
      </c>
      <c r="V141" t="s">
        <v>15</v>
      </c>
      <c r="W141" t="s">
        <v>324</v>
      </c>
      <c r="X141">
        <v>357600</v>
      </c>
      <c r="Y141">
        <v>447000</v>
      </c>
      <c r="Z141">
        <v>250266360</v>
      </c>
      <c r="AA141">
        <v>628</v>
      </c>
    </row>
    <row r="142" spans="1:27" x14ac:dyDescent="0.25">
      <c r="A142" t="s">
        <v>32</v>
      </c>
      <c r="B142">
        <v>2021</v>
      </c>
      <c r="C142">
        <v>4</v>
      </c>
      <c r="D142">
        <v>1</v>
      </c>
      <c r="E142" t="s">
        <v>320</v>
      </c>
      <c r="F142" t="s">
        <v>8</v>
      </c>
      <c r="G142" t="s">
        <v>321</v>
      </c>
      <c r="H142">
        <v>1</v>
      </c>
      <c r="I142" t="s">
        <v>298</v>
      </c>
      <c r="J142">
        <v>0</v>
      </c>
      <c r="K142">
        <v>0</v>
      </c>
      <c r="L142">
        <v>0</v>
      </c>
      <c r="M142">
        <v>20125116</v>
      </c>
      <c r="N142">
        <v>3</v>
      </c>
      <c r="O142" t="s">
        <v>11</v>
      </c>
      <c r="P142">
        <v>0</v>
      </c>
      <c r="S142" t="s">
        <v>322</v>
      </c>
      <c r="T142" t="s">
        <v>13</v>
      </c>
      <c r="U142" t="s">
        <v>323</v>
      </c>
      <c r="V142" t="s">
        <v>15</v>
      </c>
      <c r="W142" t="s">
        <v>324</v>
      </c>
      <c r="X142">
        <v>357600</v>
      </c>
      <c r="Y142">
        <v>364323</v>
      </c>
      <c r="Z142">
        <v>1625858013</v>
      </c>
      <c r="AA142">
        <v>4546</v>
      </c>
    </row>
    <row r="143" spans="1:27" hidden="1" x14ac:dyDescent="0.25">
      <c r="A143" t="s">
        <v>32</v>
      </c>
      <c r="B143">
        <v>2021</v>
      </c>
      <c r="C143">
        <v>4</v>
      </c>
      <c r="D143">
        <v>1</v>
      </c>
      <c r="E143" t="s">
        <v>7</v>
      </c>
      <c r="F143" t="s">
        <v>8</v>
      </c>
      <c r="G143" t="s">
        <v>9</v>
      </c>
      <c r="H143">
        <v>2</v>
      </c>
      <c r="I143" t="s">
        <v>17</v>
      </c>
      <c r="J143">
        <v>0</v>
      </c>
      <c r="K143">
        <v>0</v>
      </c>
      <c r="L143">
        <v>0</v>
      </c>
      <c r="M143">
        <v>20125116</v>
      </c>
      <c r="N143">
        <v>1</v>
      </c>
      <c r="O143" t="s">
        <v>11</v>
      </c>
      <c r="P143">
        <v>0</v>
      </c>
      <c r="S143" t="s">
        <v>12</v>
      </c>
      <c r="T143" t="s">
        <v>13</v>
      </c>
      <c r="U143" t="s">
        <v>14</v>
      </c>
      <c r="V143" t="s">
        <v>15</v>
      </c>
      <c r="W143" t="s">
        <v>16</v>
      </c>
      <c r="X143">
        <v>675200</v>
      </c>
      <c r="Y143">
        <v>675200</v>
      </c>
      <c r="Z143">
        <v>276156800</v>
      </c>
      <c r="AA143">
        <v>409</v>
      </c>
    </row>
    <row r="144" spans="1:27" hidden="1" x14ac:dyDescent="0.25">
      <c r="A144" t="s">
        <v>32</v>
      </c>
      <c r="B144">
        <v>2021</v>
      </c>
      <c r="C144">
        <v>4</v>
      </c>
      <c r="D144">
        <v>1</v>
      </c>
      <c r="E144" t="s">
        <v>7</v>
      </c>
      <c r="F144" t="s">
        <v>8</v>
      </c>
      <c r="G144" t="s">
        <v>9</v>
      </c>
      <c r="H144">
        <v>2</v>
      </c>
      <c r="I144" t="s">
        <v>17</v>
      </c>
      <c r="J144">
        <v>0</v>
      </c>
      <c r="K144">
        <v>0</v>
      </c>
      <c r="L144">
        <v>0</v>
      </c>
      <c r="M144">
        <v>20125116</v>
      </c>
      <c r="N144">
        <v>3</v>
      </c>
      <c r="O144" t="s">
        <v>11</v>
      </c>
      <c r="P144">
        <v>0</v>
      </c>
      <c r="S144" t="s">
        <v>12</v>
      </c>
      <c r="T144" t="s">
        <v>13</v>
      </c>
      <c r="U144" t="s">
        <v>14</v>
      </c>
      <c r="V144" t="s">
        <v>15</v>
      </c>
      <c r="W144" t="s">
        <v>16</v>
      </c>
      <c r="X144">
        <v>540200</v>
      </c>
      <c r="Y144">
        <v>540200</v>
      </c>
      <c r="Z144">
        <v>321959200</v>
      </c>
      <c r="AA144">
        <v>596</v>
      </c>
    </row>
    <row r="145" spans="1:27" hidden="1" x14ac:dyDescent="0.25">
      <c r="A145" t="s">
        <v>32</v>
      </c>
      <c r="B145">
        <v>2021</v>
      </c>
      <c r="C145">
        <v>4</v>
      </c>
      <c r="D145">
        <v>2</v>
      </c>
      <c r="E145" t="s">
        <v>18</v>
      </c>
      <c r="F145" t="s">
        <v>19</v>
      </c>
      <c r="G145" t="s">
        <v>20</v>
      </c>
      <c r="H145">
        <v>1</v>
      </c>
      <c r="I145" t="s">
        <v>10</v>
      </c>
      <c r="J145">
        <v>0</v>
      </c>
      <c r="K145">
        <v>0</v>
      </c>
      <c r="L145">
        <v>0</v>
      </c>
      <c r="M145">
        <v>20125116</v>
      </c>
      <c r="N145">
        <v>1</v>
      </c>
      <c r="O145" t="s">
        <v>11</v>
      </c>
      <c r="P145">
        <v>0</v>
      </c>
      <c r="S145" t="s">
        <v>12</v>
      </c>
      <c r="T145" t="s">
        <v>13</v>
      </c>
      <c r="U145" t="s">
        <v>14</v>
      </c>
      <c r="V145" t="s">
        <v>15</v>
      </c>
      <c r="W145" t="s">
        <v>16</v>
      </c>
      <c r="X145">
        <v>357600</v>
      </c>
      <c r="Y145">
        <v>481163</v>
      </c>
      <c r="Z145">
        <v>61897312</v>
      </c>
      <c r="AA145">
        <v>172</v>
      </c>
    </row>
    <row r="146" spans="1:27" hidden="1" x14ac:dyDescent="0.25">
      <c r="A146" t="s">
        <v>32</v>
      </c>
      <c r="B146">
        <v>2021</v>
      </c>
      <c r="C146">
        <v>4</v>
      </c>
      <c r="D146">
        <v>2</v>
      </c>
      <c r="E146" t="s">
        <v>18</v>
      </c>
      <c r="F146" t="s">
        <v>19</v>
      </c>
      <c r="G146" t="s">
        <v>20</v>
      </c>
      <c r="H146">
        <v>1</v>
      </c>
      <c r="I146" t="s">
        <v>10</v>
      </c>
      <c r="J146">
        <v>0</v>
      </c>
      <c r="K146">
        <v>0</v>
      </c>
      <c r="L146">
        <v>0</v>
      </c>
      <c r="M146">
        <v>20125116</v>
      </c>
      <c r="N146">
        <v>3</v>
      </c>
      <c r="O146" t="s">
        <v>11</v>
      </c>
      <c r="P146">
        <v>0</v>
      </c>
      <c r="S146" t="s">
        <v>12</v>
      </c>
      <c r="T146" t="s">
        <v>13</v>
      </c>
      <c r="U146" t="s">
        <v>14</v>
      </c>
      <c r="V146" t="s">
        <v>15</v>
      </c>
      <c r="W146" t="s">
        <v>16</v>
      </c>
      <c r="X146">
        <v>357600</v>
      </c>
      <c r="Y146">
        <v>38493000</v>
      </c>
      <c r="Z146">
        <v>218136008</v>
      </c>
      <c r="AA146">
        <v>607</v>
      </c>
    </row>
    <row r="147" spans="1:27" hidden="1" x14ac:dyDescent="0.25">
      <c r="A147" t="s">
        <v>32</v>
      </c>
      <c r="B147">
        <v>2021</v>
      </c>
      <c r="C147">
        <v>4</v>
      </c>
      <c r="D147">
        <v>2</v>
      </c>
      <c r="E147" t="s">
        <v>18</v>
      </c>
      <c r="F147" t="s">
        <v>19</v>
      </c>
      <c r="G147" t="s">
        <v>20</v>
      </c>
      <c r="H147">
        <v>1</v>
      </c>
      <c r="I147" t="s">
        <v>10</v>
      </c>
      <c r="J147">
        <v>0</v>
      </c>
      <c r="K147">
        <v>0</v>
      </c>
      <c r="L147">
        <v>0</v>
      </c>
      <c r="M147">
        <v>20125116</v>
      </c>
      <c r="N147">
        <v>3</v>
      </c>
      <c r="O147" t="s">
        <v>11</v>
      </c>
      <c r="P147">
        <v>0</v>
      </c>
      <c r="S147" t="s">
        <v>12</v>
      </c>
      <c r="T147" t="s">
        <v>13</v>
      </c>
      <c r="U147" t="s">
        <v>14</v>
      </c>
      <c r="V147" t="s">
        <v>21</v>
      </c>
      <c r="W147" t="s">
        <v>22</v>
      </c>
      <c r="X147">
        <v>357600</v>
      </c>
      <c r="Y147">
        <v>368660</v>
      </c>
      <c r="Z147">
        <v>107737140</v>
      </c>
      <c r="AA147">
        <v>301</v>
      </c>
    </row>
    <row r="148" spans="1:27" hidden="1" x14ac:dyDescent="0.25">
      <c r="A148" t="s">
        <v>32</v>
      </c>
      <c r="B148">
        <v>2021</v>
      </c>
      <c r="C148">
        <v>4</v>
      </c>
      <c r="D148">
        <v>2</v>
      </c>
      <c r="E148" t="s">
        <v>18</v>
      </c>
      <c r="F148" t="s">
        <v>19</v>
      </c>
      <c r="G148" t="s">
        <v>20</v>
      </c>
      <c r="H148">
        <v>1</v>
      </c>
      <c r="I148" t="s">
        <v>10</v>
      </c>
      <c r="J148" t="s">
        <v>23</v>
      </c>
      <c r="K148">
        <v>1000</v>
      </c>
      <c r="L148">
        <v>100</v>
      </c>
      <c r="M148">
        <v>20125116</v>
      </c>
      <c r="N148">
        <v>1</v>
      </c>
      <c r="O148" t="s">
        <v>11</v>
      </c>
      <c r="P148" t="s">
        <v>24</v>
      </c>
      <c r="S148" t="s">
        <v>12</v>
      </c>
      <c r="T148" t="s">
        <v>13</v>
      </c>
      <c r="U148" t="s">
        <v>14</v>
      </c>
      <c r="V148" t="s">
        <v>21</v>
      </c>
      <c r="W148" t="s">
        <v>22</v>
      </c>
      <c r="X148">
        <v>357600</v>
      </c>
      <c r="Y148">
        <v>357600</v>
      </c>
      <c r="Z148">
        <v>28250400</v>
      </c>
      <c r="AA148">
        <v>79</v>
      </c>
    </row>
    <row r="149" spans="1:27" hidden="1" x14ac:dyDescent="0.25">
      <c r="A149" t="s">
        <v>32</v>
      </c>
      <c r="B149">
        <v>2021</v>
      </c>
      <c r="C149">
        <v>4</v>
      </c>
      <c r="D149">
        <v>2</v>
      </c>
      <c r="E149" t="s">
        <v>18</v>
      </c>
      <c r="F149" t="s">
        <v>19</v>
      </c>
      <c r="G149" t="s">
        <v>20</v>
      </c>
      <c r="H149">
        <v>1</v>
      </c>
      <c r="I149" t="s">
        <v>10</v>
      </c>
      <c r="J149" t="s">
        <v>23</v>
      </c>
      <c r="K149">
        <v>1000</v>
      </c>
      <c r="L149">
        <v>102</v>
      </c>
      <c r="M149">
        <v>20125116</v>
      </c>
      <c r="N149">
        <v>3</v>
      </c>
      <c r="O149" t="s">
        <v>11</v>
      </c>
      <c r="P149" t="s">
        <v>24</v>
      </c>
      <c r="S149" t="s">
        <v>12</v>
      </c>
      <c r="T149" t="s">
        <v>13</v>
      </c>
      <c r="U149" t="s">
        <v>14</v>
      </c>
      <c r="V149" t="s">
        <v>15</v>
      </c>
      <c r="W149" t="s">
        <v>16</v>
      </c>
      <c r="X149">
        <v>357600</v>
      </c>
      <c r="Y149">
        <v>357600</v>
      </c>
      <c r="Z149">
        <v>31111200</v>
      </c>
      <c r="AA149">
        <v>87</v>
      </c>
    </row>
    <row r="150" spans="1:27" hidden="1" x14ac:dyDescent="0.25">
      <c r="A150" t="s">
        <v>32</v>
      </c>
      <c r="B150">
        <v>2021</v>
      </c>
      <c r="C150">
        <v>4</v>
      </c>
      <c r="D150">
        <v>2</v>
      </c>
      <c r="E150" t="s">
        <v>18</v>
      </c>
      <c r="F150" t="s">
        <v>19</v>
      </c>
      <c r="G150" t="s">
        <v>20</v>
      </c>
      <c r="H150">
        <v>2</v>
      </c>
      <c r="I150" t="s">
        <v>17</v>
      </c>
      <c r="J150">
        <v>0</v>
      </c>
      <c r="K150">
        <v>0</v>
      </c>
      <c r="L150">
        <v>0</v>
      </c>
      <c r="M150">
        <v>20125116</v>
      </c>
      <c r="N150">
        <v>1</v>
      </c>
      <c r="O150" t="s">
        <v>11</v>
      </c>
      <c r="P150">
        <v>0</v>
      </c>
      <c r="S150" t="s">
        <v>12</v>
      </c>
      <c r="T150" t="s">
        <v>13</v>
      </c>
      <c r="U150" t="s">
        <v>14</v>
      </c>
      <c r="V150" t="s">
        <v>15</v>
      </c>
      <c r="W150" t="s">
        <v>16</v>
      </c>
      <c r="X150">
        <v>675200</v>
      </c>
      <c r="Y150">
        <v>675200</v>
      </c>
      <c r="Z150">
        <v>4051200</v>
      </c>
      <c r="AA150">
        <v>6</v>
      </c>
    </row>
    <row r="151" spans="1:27" hidden="1" x14ac:dyDescent="0.25">
      <c r="A151" t="s">
        <v>32</v>
      </c>
      <c r="B151">
        <v>2021</v>
      </c>
      <c r="C151">
        <v>4</v>
      </c>
      <c r="D151">
        <v>2</v>
      </c>
      <c r="E151" t="s">
        <v>18</v>
      </c>
      <c r="F151" t="s">
        <v>19</v>
      </c>
      <c r="G151" t="s">
        <v>20</v>
      </c>
      <c r="H151">
        <v>2</v>
      </c>
      <c r="I151" t="s">
        <v>17</v>
      </c>
      <c r="J151">
        <v>0</v>
      </c>
      <c r="K151">
        <v>0</v>
      </c>
      <c r="L151">
        <v>0</v>
      </c>
      <c r="M151">
        <v>20125116</v>
      </c>
      <c r="N151">
        <v>1</v>
      </c>
      <c r="O151" t="s">
        <v>11</v>
      </c>
      <c r="P151">
        <v>0</v>
      </c>
      <c r="S151" t="s">
        <v>12</v>
      </c>
      <c r="T151" t="s">
        <v>13</v>
      </c>
      <c r="U151" t="s">
        <v>14</v>
      </c>
      <c r="V151" t="s">
        <v>21</v>
      </c>
      <c r="W151" t="s">
        <v>22</v>
      </c>
      <c r="X151">
        <v>675200</v>
      </c>
      <c r="Y151">
        <v>675200</v>
      </c>
      <c r="Z151">
        <v>28358400</v>
      </c>
      <c r="AA151">
        <v>42</v>
      </c>
    </row>
    <row r="152" spans="1:27" hidden="1" x14ac:dyDescent="0.25">
      <c r="A152" t="s">
        <v>32</v>
      </c>
      <c r="B152">
        <v>2021</v>
      </c>
      <c r="C152">
        <v>4</v>
      </c>
      <c r="D152">
        <v>2</v>
      </c>
      <c r="E152" t="s">
        <v>18</v>
      </c>
      <c r="F152" t="s">
        <v>19</v>
      </c>
      <c r="G152" t="s">
        <v>20</v>
      </c>
      <c r="H152">
        <v>2</v>
      </c>
      <c r="I152" t="s">
        <v>17</v>
      </c>
      <c r="J152">
        <v>0</v>
      </c>
      <c r="K152">
        <v>0</v>
      </c>
      <c r="L152">
        <v>0</v>
      </c>
      <c r="M152">
        <v>20125116</v>
      </c>
      <c r="N152">
        <v>3</v>
      </c>
      <c r="O152" t="s">
        <v>11</v>
      </c>
      <c r="P152">
        <v>0</v>
      </c>
      <c r="S152" t="s">
        <v>12</v>
      </c>
      <c r="T152" t="s">
        <v>13</v>
      </c>
      <c r="U152" t="s">
        <v>14</v>
      </c>
      <c r="V152" t="s">
        <v>15</v>
      </c>
      <c r="W152" t="s">
        <v>16</v>
      </c>
      <c r="X152">
        <v>540200</v>
      </c>
      <c r="Y152">
        <v>540200</v>
      </c>
      <c r="Z152">
        <v>12424600</v>
      </c>
      <c r="AA152">
        <v>23</v>
      </c>
    </row>
    <row r="153" spans="1:27" hidden="1" x14ac:dyDescent="0.25">
      <c r="A153" t="s">
        <v>32</v>
      </c>
      <c r="B153">
        <v>2021</v>
      </c>
      <c r="C153">
        <v>4</v>
      </c>
      <c r="D153">
        <v>2</v>
      </c>
      <c r="E153" t="s">
        <v>18</v>
      </c>
      <c r="F153" t="s">
        <v>19</v>
      </c>
      <c r="G153" t="s">
        <v>20</v>
      </c>
      <c r="H153">
        <v>2</v>
      </c>
      <c r="I153" t="s">
        <v>17</v>
      </c>
      <c r="J153">
        <v>0</v>
      </c>
      <c r="K153">
        <v>0</v>
      </c>
      <c r="L153">
        <v>0</v>
      </c>
      <c r="M153">
        <v>20125116</v>
      </c>
      <c r="N153">
        <v>3</v>
      </c>
      <c r="O153" t="s">
        <v>11</v>
      </c>
      <c r="P153">
        <v>0</v>
      </c>
      <c r="S153" t="s">
        <v>12</v>
      </c>
      <c r="T153" t="s">
        <v>13</v>
      </c>
      <c r="U153" t="s">
        <v>14</v>
      </c>
      <c r="V153" t="s">
        <v>21</v>
      </c>
      <c r="W153" t="s">
        <v>22</v>
      </c>
      <c r="X153">
        <v>540200</v>
      </c>
      <c r="Y153">
        <v>540200</v>
      </c>
      <c r="Z153">
        <v>104798800</v>
      </c>
      <c r="AA153">
        <v>194</v>
      </c>
    </row>
    <row r="154" spans="1:27" hidden="1" x14ac:dyDescent="0.25">
      <c r="A154" t="s">
        <v>32</v>
      </c>
      <c r="B154">
        <v>2021</v>
      </c>
      <c r="C154">
        <v>4</v>
      </c>
      <c r="D154">
        <v>2</v>
      </c>
      <c r="E154" t="s">
        <v>18</v>
      </c>
      <c r="F154" t="s">
        <v>19</v>
      </c>
      <c r="G154" t="s">
        <v>20</v>
      </c>
      <c r="H154">
        <v>2</v>
      </c>
      <c r="I154" t="s">
        <v>17</v>
      </c>
      <c r="J154" t="s">
        <v>23</v>
      </c>
      <c r="K154">
        <v>1000</v>
      </c>
      <c r="L154">
        <v>100</v>
      </c>
      <c r="M154">
        <v>20125116</v>
      </c>
      <c r="N154">
        <v>1</v>
      </c>
      <c r="O154" t="s">
        <v>11</v>
      </c>
      <c r="P154" t="s">
        <v>24</v>
      </c>
      <c r="S154" t="s">
        <v>12</v>
      </c>
      <c r="T154" t="s">
        <v>13</v>
      </c>
      <c r="U154" t="s">
        <v>14</v>
      </c>
      <c r="V154" t="s">
        <v>21</v>
      </c>
      <c r="W154" t="s">
        <v>22</v>
      </c>
      <c r="X154">
        <v>675200</v>
      </c>
      <c r="Y154">
        <v>675200</v>
      </c>
      <c r="Z154">
        <v>83049600</v>
      </c>
      <c r="AA154">
        <v>123</v>
      </c>
    </row>
    <row r="155" spans="1:27" hidden="1" x14ac:dyDescent="0.25">
      <c r="A155" t="s">
        <v>32</v>
      </c>
      <c r="B155">
        <v>2021</v>
      </c>
      <c r="C155">
        <v>4</v>
      </c>
      <c r="D155">
        <v>2</v>
      </c>
      <c r="E155" t="s">
        <v>18</v>
      </c>
      <c r="F155" t="s">
        <v>19</v>
      </c>
      <c r="G155" t="s">
        <v>20</v>
      </c>
      <c r="H155">
        <v>3</v>
      </c>
      <c r="I155" t="s">
        <v>25</v>
      </c>
      <c r="J155">
        <v>0</v>
      </c>
      <c r="K155">
        <v>0</v>
      </c>
      <c r="L155">
        <v>0</v>
      </c>
      <c r="M155">
        <v>20125116</v>
      </c>
      <c r="N155">
        <v>1</v>
      </c>
      <c r="O155" t="s">
        <v>11</v>
      </c>
      <c r="P155">
        <v>0</v>
      </c>
      <c r="S155" t="s">
        <v>12</v>
      </c>
      <c r="T155" t="s">
        <v>13</v>
      </c>
      <c r="U155" t="s">
        <v>14</v>
      </c>
      <c r="V155" t="s">
        <v>15</v>
      </c>
      <c r="W155" t="s">
        <v>16</v>
      </c>
      <c r="X155">
        <v>357600</v>
      </c>
      <c r="Y155">
        <v>675200</v>
      </c>
      <c r="Z155">
        <v>77205848</v>
      </c>
      <c r="AA155">
        <v>144</v>
      </c>
    </row>
    <row r="156" spans="1:27" hidden="1" x14ac:dyDescent="0.25">
      <c r="A156" t="s">
        <v>32</v>
      </c>
      <c r="B156">
        <v>2021</v>
      </c>
      <c r="C156">
        <v>4</v>
      </c>
      <c r="D156">
        <v>2</v>
      </c>
      <c r="E156" t="s">
        <v>18</v>
      </c>
      <c r="F156" t="s">
        <v>19</v>
      </c>
      <c r="G156" t="s">
        <v>20</v>
      </c>
      <c r="H156">
        <v>3</v>
      </c>
      <c r="I156" t="s">
        <v>25</v>
      </c>
      <c r="J156">
        <v>0</v>
      </c>
      <c r="K156">
        <v>0</v>
      </c>
      <c r="L156">
        <v>0</v>
      </c>
      <c r="M156">
        <v>20125116</v>
      </c>
      <c r="N156">
        <v>1</v>
      </c>
      <c r="O156" t="s">
        <v>11</v>
      </c>
      <c r="P156">
        <v>0</v>
      </c>
      <c r="S156" t="s">
        <v>12</v>
      </c>
      <c r="T156" t="s">
        <v>13</v>
      </c>
      <c r="U156" t="s">
        <v>14</v>
      </c>
      <c r="V156" t="s">
        <v>21</v>
      </c>
      <c r="W156" t="s">
        <v>22</v>
      </c>
      <c r="X156">
        <v>406377</v>
      </c>
      <c r="Y156">
        <v>482760</v>
      </c>
      <c r="Z156">
        <v>11326194</v>
      </c>
      <c r="AA156">
        <v>26</v>
      </c>
    </row>
    <row r="157" spans="1:27" hidden="1" x14ac:dyDescent="0.25">
      <c r="A157" t="s">
        <v>32</v>
      </c>
      <c r="B157">
        <v>2021</v>
      </c>
      <c r="C157">
        <v>4</v>
      </c>
      <c r="D157">
        <v>2</v>
      </c>
      <c r="E157" t="s">
        <v>18</v>
      </c>
      <c r="F157" t="s">
        <v>19</v>
      </c>
      <c r="G157" t="s">
        <v>20</v>
      </c>
      <c r="H157">
        <v>3</v>
      </c>
      <c r="I157" t="s">
        <v>25</v>
      </c>
      <c r="J157">
        <v>0</v>
      </c>
      <c r="K157">
        <v>0</v>
      </c>
      <c r="L157">
        <v>0</v>
      </c>
      <c r="M157">
        <v>20125116</v>
      </c>
      <c r="N157">
        <v>3</v>
      </c>
      <c r="O157" t="s">
        <v>11</v>
      </c>
      <c r="P157">
        <v>0</v>
      </c>
      <c r="S157" t="s">
        <v>12</v>
      </c>
      <c r="T157" t="s">
        <v>13</v>
      </c>
      <c r="U157" t="s">
        <v>14</v>
      </c>
      <c r="V157" t="s">
        <v>15</v>
      </c>
      <c r="W157" t="s">
        <v>16</v>
      </c>
      <c r="X157">
        <v>357600</v>
      </c>
      <c r="Y157">
        <v>540200</v>
      </c>
      <c r="Z157">
        <v>160711728</v>
      </c>
      <c r="AA157">
        <v>413</v>
      </c>
    </row>
    <row r="158" spans="1:27" hidden="1" x14ac:dyDescent="0.25">
      <c r="A158" t="s">
        <v>32</v>
      </c>
      <c r="B158">
        <v>2021</v>
      </c>
      <c r="C158">
        <v>4</v>
      </c>
      <c r="D158">
        <v>2</v>
      </c>
      <c r="E158" t="s">
        <v>18</v>
      </c>
      <c r="F158" t="s">
        <v>19</v>
      </c>
      <c r="G158" t="s">
        <v>20</v>
      </c>
      <c r="H158">
        <v>3</v>
      </c>
      <c r="I158" t="s">
        <v>25</v>
      </c>
      <c r="J158">
        <v>0</v>
      </c>
      <c r="K158">
        <v>0</v>
      </c>
      <c r="L158">
        <v>0</v>
      </c>
      <c r="M158">
        <v>20125116</v>
      </c>
      <c r="N158">
        <v>3</v>
      </c>
      <c r="O158" t="s">
        <v>11</v>
      </c>
      <c r="P158">
        <v>0</v>
      </c>
      <c r="S158" t="s">
        <v>12</v>
      </c>
      <c r="T158" t="s">
        <v>13</v>
      </c>
      <c r="U158" t="s">
        <v>14</v>
      </c>
      <c r="V158" t="s">
        <v>21</v>
      </c>
      <c r="W158" t="s">
        <v>22</v>
      </c>
      <c r="X158">
        <v>357600</v>
      </c>
      <c r="Y158">
        <v>750960</v>
      </c>
      <c r="Z158">
        <v>103772888</v>
      </c>
      <c r="AA158">
        <v>252</v>
      </c>
    </row>
    <row r="159" spans="1:27" hidden="1" x14ac:dyDescent="0.25">
      <c r="A159" t="s">
        <v>32</v>
      </c>
      <c r="B159">
        <v>2021</v>
      </c>
      <c r="C159">
        <v>4</v>
      </c>
      <c r="D159">
        <v>2</v>
      </c>
      <c r="E159" t="s">
        <v>18</v>
      </c>
      <c r="F159" t="s">
        <v>19</v>
      </c>
      <c r="G159" t="s">
        <v>20</v>
      </c>
      <c r="H159">
        <v>3</v>
      </c>
      <c r="I159" t="s">
        <v>25</v>
      </c>
      <c r="J159" t="s">
        <v>23</v>
      </c>
      <c r="K159">
        <v>1000</v>
      </c>
      <c r="L159">
        <v>100</v>
      </c>
      <c r="M159">
        <v>20125116</v>
      </c>
      <c r="N159">
        <v>3</v>
      </c>
      <c r="O159" t="s">
        <v>11</v>
      </c>
      <c r="P159" t="s">
        <v>24</v>
      </c>
      <c r="S159" t="s">
        <v>12</v>
      </c>
      <c r="T159" t="s">
        <v>13</v>
      </c>
      <c r="U159" t="s">
        <v>14</v>
      </c>
      <c r="V159" t="s">
        <v>21</v>
      </c>
      <c r="W159" t="s">
        <v>22</v>
      </c>
      <c r="X159">
        <v>430844</v>
      </c>
      <c r="Y159">
        <v>735600</v>
      </c>
      <c r="Z159">
        <v>1749666</v>
      </c>
      <c r="AA159">
        <v>3</v>
      </c>
    </row>
    <row r="160" spans="1:27" hidden="1" x14ac:dyDescent="0.25">
      <c r="A160" t="s">
        <v>32</v>
      </c>
      <c r="B160">
        <v>2021</v>
      </c>
      <c r="C160">
        <v>4</v>
      </c>
      <c r="D160">
        <v>2</v>
      </c>
      <c r="E160" t="s">
        <v>18</v>
      </c>
      <c r="F160" t="s">
        <v>19</v>
      </c>
      <c r="G160" t="s">
        <v>20</v>
      </c>
      <c r="H160">
        <v>3</v>
      </c>
      <c r="I160" t="s">
        <v>25</v>
      </c>
      <c r="J160" t="s">
        <v>23</v>
      </c>
      <c r="K160">
        <v>1000</v>
      </c>
      <c r="L160">
        <v>102</v>
      </c>
      <c r="M160">
        <v>20125116</v>
      </c>
      <c r="N160">
        <v>3</v>
      </c>
      <c r="O160" t="s">
        <v>11</v>
      </c>
      <c r="P160" t="s">
        <v>24</v>
      </c>
      <c r="S160" t="s">
        <v>12</v>
      </c>
      <c r="T160" t="s">
        <v>13</v>
      </c>
      <c r="U160" t="s">
        <v>14</v>
      </c>
      <c r="V160" t="s">
        <v>15</v>
      </c>
      <c r="W160" t="s">
        <v>16</v>
      </c>
      <c r="X160">
        <v>357600</v>
      </c>
      <c r="Y160">
        <v>357600</v>
      </c>
      <c r="Z160">
        <v>6436800</v>
      </c>
      <c r="AA160">
        <v>18</v>
      </c>
    </row>
    <row r="161" spans="1:27" hidden="1" x14ac:dyDescent="0.25">
      <c r="A161" t="s">
        <v>32</v>
      </c>
      <c r="B161">
        <v>2021</v>
      </c>
      <c r="C161">
        <v>4</v>
      </c>
      <c r="D161">
        <v>2</v>
      </c>
      <c r="E161" t="s">
        <v>18</v>
      </c>
      <c r="F161" t="s">
        <v>19</v>
      </c>
      <c r="G161" t="s">
        <v>20</v>
      </c>
      <c r="H161">
        <v>3</v>
      </c>
      <c r="I161" t="s">
        <v>25</v>
      </c>
      <c r="J161" t="s">
        <v>23</v>
      </c>
      <c r="K161">
        <v>1000</v>
      </c>
      <c r="L161">
        <v>102</v>
      </c>
      <c r="M161">
        <v>20125116</v>
      </c>
      <c r="N161">
        <v>3</v>
      </c>
      <c r="O161" t="s">
        <v>11</v>
      </c>
      <c r="P161" t="s">
        <v>24</v>
      </c>
      <c r="S161" t="s">
        <v>12</v>
      </c>
      <c r="T161" t="s">
        <v>13</v>
      </c>
      <c r="U161" t="s">
        <v>14</v>
      </c>
      <c r="V161" t="s">
        <v>21</v>
      </c>
      <c r="W161" t="s">
        <v>22</v>
      </c>
      <c r="X161">
        <v>376946</v>
      </c>
      <c r="Y161">
        <v>376946</v>
      </c>
      <c r="Z161">
        <v>14323948</v>
      </c>
      <c r="AA161">
        <v>38</v>
      </c>
    </row>
    <row r="162" spans="1:27" hidden="1" x14ac:dyDescent="0.25">
      <c r="A162" t="s">
        <v>32</v>
      </c>
      <c r="B162">
        <v>2021</v>
      </c>
      <c r="C162">
        <v>4</v>
      </c>
      <c r="D162">
        <v>2</v>
      </c>
      <c r="E162" t="s">
        <v>18</v>
      </c>
      <c r="F162" t="s">
        <v>19</v>
      </c>
      <c r="G162" t="s">
        <v>20</v>
      </c>
      <c r="H162">
        <v>4</v>
      </c>
      <c r="I162" t="s">
        <v>26</v>
      </c>
      <c r="J162">
        <v>0</v>
      </c>
      <c r="K162">
        <v>0</v>
      </c>
      <c r="L162">
        <v>0</v>
      </c>
      <c r="M162">
        <v>20125116</v>
      </c>
      <c r="N162">
        <v>1</v>
      </c>
      <c r="O162" t="s">
        <v>11</v>
      </c>
      <c r="P162">
        <v>0</v>
      </c>
      <c r="S162" t="s">
        <v>12</v>
      </c>
      <c r="T162" t="s">
        <v>13</v>
      </c>
      <c r="U162" t="s">
        <v>14</v>
      </c>
      <c r="V162" t="s">
        <v>21</v>
      </c>
      <c r="W162" t="s">
        <v>22</v>
      </c>
      <c r="X162">
        <v>447000</v>
      </c>
      <c r="Y162">
        <v>447000</v>
      </c>
      <c r="Z162">
        <v>12069000</v>
      </c>
      <c r="AA162">
        <v>27</v>
      </c>
    </row>
    <row r="163" spans="1:27" hidden="1" x14ac:dyDescent="0.25">
      <c r="A163" t="s">
        <v>32</v>
      </c>
      <c r="B163">
        <v>2021</v>
      </c>
      <c r="C163">
        <v>4</v>
      </c>
      <c r="D163">
        <v>2</v>
      </c>
      <c r="E163" t="s">
        <v>18</v>
      </c>
      <c r="F163" t="s">
        <v>19</v>
      </c>
      <c r="G163" t="s">
        <v>20</v>
      </c>
      <c r="H163">
        <v>4</v>
      </c>
      <c r="I163" t="s">
        <v>26</v>
      </c>
      <c r="J163">
        <v>0</v>
      </c>
      <c r="K163">
        <v>0</v>
      </c>
      <c r="L163">
        <v>0</v>
      </c>
      <c r="M163">
        <v>20125116</v>
      </c>
      <c r="N163">
        <v>3</v>
      </c>
      <c r="O163" t="s">
        <v>11</v>
      </c>
      <c r="P163">
        <v>0</v>
      </c>
      <c r="S163" t="s">
        <v>12</v>
      </c>
      <c r="T163" t="s">
        <v>13</v>
      </c>
      <c r="U163" t="s">
        <v>14</v>
      </c>
      <c r="V163" t="s">
        <v>15</v>
      </c>
      <c r="W163" t="s">
        <v>16</v>
      </c>
      <c r="X163">
        <v>411849</v>
      </c>
      <c r="Y163">
        <v>541818</v>
      </c>
      <c r="Z163">
        <v>2449152</v>
      </c>
      <c r="AA163">
        <v>5</v>
      </c>
    </row>
    <row r="164" spans="1:27" hidden="1" x14ac:dyDescent="0.25">
      <c r="A164" t="s">
        <v>32</v>
      </c>
      <c r="B164">
        <v>2021</v>
      </c>
      <c r="C164">
        <v>4</v>
      </c>
      <c r="D164">
        <v>2</v>
      </c>
      <c r="E164" t="s">
        <v>18</v>
      </c>
      <c r="F164" t="s">
        <v>19</v>
      </c>
      <c r="G164" t="s">
        <v>20</v>
      </c>
      <c r="H164">
        <v>4</v>
      </c>
      <c r="I164" t="s">
        <v>26</v>
      </c>
      <c r="J164">
        <v>0</v>
      </c>
      <c r="K164">
        <v>0</v>
      </c>
      <c r="L164">
        <v>0</v>
      </c>
      <c r="M164">
        <v>20125116</v>
      </c>
      <c r="N164">
        <v>3</v>
      </c>
      <c r="O164" t="s">
        <v>11</v>
      </c>
      <c r="P164">
        <v>0</v>
      </c>
      <c r="S164" t="s">
        <v>12</v>
      </c>
      <c r="T164" t="s">
        <v>13</v>
      </c>
      <c r="U164" t="s">
        <v>14</v>
      </c>
      <c r="V164" t="s">
        <v>21</v>
      </c>
      <c r="W164" t="s">
        <v>22</v>
      </c>
      <c r="X164">
        <v>357600</v>
      </c>
      <c r="Y164">
        <v>357600</v>
      </c>
      <c r="Z164">
        <v>51136800</v>
      </c>
      <c r="AA164">
        <v>143</v>
      </c>
    </row>
    <row r="165" spans="1:27" hidden="1" x14ac:dyDescent="0.25">
      <c r="A165" t="s">
        <v>32</v>
      </c>
      <c r="B165" t="s">
        <v>33</v>
      </c>
      <c r="C165" t="s">
        <v>34</v>
      </c>
      <c r="D165" t="s">
        <v>35</v>
      </c>
      <c r="E165" t="s">
        <v>18</v>
      </c>
      <c r="F165" t="s">
        <v>19</v>
      </c>
      <c r="G165" t="s">
        <v>20</v>
      </c>
      <c r="H165" t="s">
        <v>36</v>
      </c>
      <c r="I165" t="s">
        <v>27</v>
      </c>
      <c r="J165" t="s">
        <v>37</v>
      </c>
      <c r="K165" t="s">
        <v>37</v>
      </c>
      <c r="L165" t="s">
        <v>37</v>
      </c>
      <c r="M165" t="s">
        <v>38</v>
      </c>
      <c r="N165" t="s">
        <v>37</v>
      </c>
      <c r="O165" t="s">
        <v>11</v>
      </c>
      <c r="P165" t="s">
        <v>37</v>
      </c>
      <c r="S165" t="s">
        <v>12</v>
      </c>
      <c r="T165" t="s">
        <v>13</v>
      </c>
      <c r="U165" t="s">
        <v>14</v>
      </c>
      <c r="V165" t="s">
        <v>30</v>
      </c>
      <c r="W165" t="s">
        <v>31</v>
      </c>
      <c r="X165">
        <v>560240</v>
      </c>
      <c r="Y165">
        <v>560240</v>
      </c>
      <c r="Z165">
        <v>560240</v>
      </c>
      <c r="AA165">
        <v>1</v>
      </c>
    </row>
    <row r="166" spans="1:27" hidden="1" x14ac:dyDescent="0.25">
      <c r="A166" t="s">
        <v>32</v>
      </c>
      <c r="B166" t="s">
        <v>33</v>
      </c>
      <c r="C166" t="s">
        <v>34</v>
      </c>
      <c r="D166" t="s">
        <v>35</v>
      </c>
      <c r="E166" t="s">
        <v>18</v>
      </c>
      <c r="F166" t="s">
        <v>19</v>
      </c>
      <c r="G166" t="s">
        <v>20</v>
      </c>
      <c r="H166" t="s">
        <v>36</v>
      </c>
      <c r="I166" t="s">
        <v>27</v>
      </c>
      <c r="J166" t="s">
        <v>37</v>
      </c>
      <c r="K166" t="s">
        <v>37</v>
      </c>
      <c r="L166" t="s">
        <v>37</v>
      </c>
      <c r="M166" t="s">
        <v>38</v>
      </c>
      <c r="N166" t="s">
        <v>39</v>
      </c>
      <c r="O166" t="s">
        <v>11</v>
      </c>
      <c r="P166" t="s">
        <v>37</v>
      </c>
      <c r="S166" t="s">
        <v>12</v>
      </c>
      <c r="T166" t="s">
        <v>13</v>
      </c>
      <c r="U166" t="s">
        <v>14</v>
      </c>
      <c r="V166" t="s">
        <v>15</v>
      </c>
      <c r="W166" t="s">
        <v>16</v>
      </c>
      <c r="X166">
        <v>500640</v>
      </c>
      <c r="Y166">
        <v>500640</v>
      </c>
      <c r="Z166">
        <v>18023040</v>
      </c>
      <c r="AA166">
        <v>36</v>
      </c>
    </row>
    <row r="167" spans="1:27" hidden="1" x14ac:dyDescent="0.25">
      <c r="A167" t="s">
        <v>32</v>
      </c>
      <c r="B167" t="s">
        <v>33</v>
      </c>
      <c r="C167" t="s">
        <v>34</v>
      </c>
      <c r="D167" t="s">
        <v>35</v>
      </c>
      <c r="E167" t="s">
        <v>18</v>
      </c>
      <c r="F167" t="s">
        <v>19</v>
      </c>
      <c r="G167" t="s">
        <v>20</v>
      </c>
      <c r="H167" t="s">
        <v>36</v>
      </c>
      <c r="I167" t="s">
        <v>27</v>
      </c>
      <c r="J167" t="s">
        <v>37</v>
      </c>
      <c r="K167" t="s">
        <v>37</v>
      </c>
      <c r="L167" t="s">
        <v>37</v>
      </c>
      <c r="M167" t="s">
        <v>38</v>
      </c>
      <c r="N167" t="s">
        <v>39</v>
      </c>
      <c r="O167" t="s">
        <v>11</v>
      </c>
      <c r="P167" t="s">
        <v>37</v>
      </c>
      <c r="S167" t="s">
        <v>12</v>
      </c>
      <c r="T167" t="s">
        <v>13</v>
      </c>
      <c r="U167" t="s">
        <v>14</v>
      </c>
      <c r="V167" t="s">
        <v>21</v>
      </c>
      <c r="W167" t="s">
        <v>22</v>
      </c>
      <c r="X167">
        <v>394732</v>
      </c>
      <c r="Y167">
        <v>658700</v>
      </c>
      <c r="Z167">
        <v>19992287</v>
      </c>
      <c r="AA167">
        <v>39</v>
      </c>
    </row>
    <row r="168" spans="1:27" hidden="1" x14ac:dyDescent="0.25">
      <c r="A168" t="s">
        <v>32</v>
      </c>
      <c r="B168" t="s">
        <v>33</v>
      </c>
      <c r="C168" t="s">
        <v>34</v>
      </c>
      <c r="D168" t="s">
        <v>35</v>
      </c>
      <c r="E168" t="s">
        <v>18</v>
      </c>
      <c r="F168" t="s">
        <v>19</v>
      </c>
      <c r="G168" t="s">
        <v>20</v>
      </c>
      <c r="H168" t="s">
        <v>36</v>
      </c>
      <c r="I168" t="s">
        <v>27</v>
      </c>
      <c r="J168" t="s">
        <v>37</v>
      </c>
      <c r="K168" t="s">
        <v>37</v>
      </c>
      <c r="L168" t="s">
        <v>37</v>
      </c>
      <c r="M168" t="s">
        <v>38</v>
      </c>
      <c r="N168" t="s">
        <v>40</v>
      </c>
      <c r="O168" t="s">
        <v>11</v>
      </c>
      <c r="P168" t="s">
        <v>37</v>
      </c>
      <c r="S168" t="s">
        <v>12</v>
      </c>
      <c r="T168" t="s">
        <v>13</v>
      </c>
      <c r="U168" t="s">
        <v>14</v>
      </c>
      <c r="V168" t="s">
        <v>15</v>
      </c>
      <c r="W168" t="s">
        <v>16</v>
      </c>
      <c r="X168">
        <v>400512</v>
      </c>
      <c r="Y168">
        <v>400512</v>
      </c>
      <c r="Z168">
        <v>45257856</v>
      </c>
      <c r="AA168">
        <v>113</v>
      </c>
    </row>
    <row r="169" spans="1:27" hidden="1" x14ac:dyDescent="0.25">
      <c r="A169" t="s">
        <v>32</v>
      </c>
      <c r="B169" t="s">
        <v>33</v>
      </c>
      <c r="C169" t="s">
        <v>34</v>
      </c>
      <c r="D169" t="s">
        <v>35</v>
      </c>
      <c r="E169" t="s">
        <v>18</v>
      </c>
      <c r="F169" t="s">
        <v>19</v>
      </c>
      <c r="G169" t="s">
        <v>20</v>
      </c>
      <c r="H169" t="s">
        <v>36</v>
      </c>
      <c r="I169" t="s">
        <v>27</v>
      </c>
      <c r="J169" t="s">
        <v>37</v>
      </c>
      <c r="K169" t="s">
        <v>37</v>
      </c>
      <c r="L169" t="s">
        <v>37</v>
      </c>
      <c r="M169" t="s">
        <v>38</v>
      </c>
      <c r="N169" t="s">
        <v>40</v>
      </c>
      <c r="O169" t="s">
        <v>11</v>
      </c>
      <c r="P169" t="s">
        <v>37</v>
      </c>
      <c r="S169" t="s">
        <v>12</v>
      </c>
      <c r="T169" t="s">
        <v>13</v>
      </c>
      <c r="U169" t="s">
        <v>14</v>
      </c>
      <c r="V169" t="s">
        <v>21</v>
      </c>
      <c r="W169" t="s">
        <v>22</v>
      </c>
      <c r="X169">
        <v>350598</v>
      </c>
      <c r="Y169">
        <v>658700</v>
      </c>
      <c r="Z169">
        <v>296748840</v>
      </c>
      <c r="AA169">
        <v>779</v>
      </c>
    </row>
    <row r="170" spans="1:27" hidden="1" x14ac:dyDescent="0.25">
      <c r="A170" t="s">
        <v>32</v>
      </c>
      <c r="B170" t="s">
        <v>33</v>
      </c>
      <c r="C170" t="s">
        <v>34</v>
      </c>
      <c r="D170" t="s">
        <v>35</v>
      </c>
      <c r="E170" t="s">
        <v>18</v>
      </c>
      <c r="F170" t="s">
        <v>19</v>
      </c>
      <c r="G170" t="s">
        <v>20</v>
      </c>
      <c r="H170" t="s">
        <v>36</v>
      </c>
      <c r="I170" t="s">
        <v>27</v>
      </c>
      <c r="J170" t="s">
        <v>23</v>
      </c>
      <c r="K170" t="s">
        <v>41</v>
      </c>
      <c r="L170" t="s">
        <v>42</v>
      </c>
      <c r="M170" t="s">
        <v>38</v>
      </c>
      <c r="N170" t="s">
        <v>39</v>
      </c>
      <c r="O170" t="s">
        <v>11</v>
      </c>
      <c r="P170" t="s">
        <v>24</v>
      </c>
      <c r="S170" t="s">
        <v>12</v>
      </c>
      <c r="T170" t="s">
        <v>13</v>
      </c>
      <c r="U170" t="s">
        <v>14</v>
      </c>
      <c r="V170" t="s">
        <v>21</v>
      </c>
      <c r="W170" t="s">
        <v>22</v>
      </c>
      <c r="X170">
        <v>473820</v>
      </c>
      <c r="Y170">
        <v>473820</v>
      </c>
      <c r="Z170">
        <v>10424040</v>
      </c>
      <c r="AA170">
        <v>22</v>
      </c>
    </row>
    <row r="171" spans="1:27" hidden="1" x14ac:dyDescent="0.25">
      <c r="A171" t="s">
        <v>32</v>
      </c>
      <c r="B171" t="s">
        <v>33</v>
      </c>
      <c r="C171" t="s">
        <v>34</v>
      </c>
      <c r="D171" t="s">
        <v>35</v>
      </c>
      <c r="E171" t="s">
        <v>18</v>
      </c>
      <c r="F171" t="s">
        <v>19</v>
      </c>
      <c r="G171" t="s">
        <v>20</v>
      </c>
      <c r="H171" t="s">
        <v>36</v>
      </c>
      <c r="I171" t="s">
        <v>27</v>
      </c>
      <c r="J171" t="s">
        <v>23</v>
      </c>
      <c r="K171" t="s">
        <v>41</v>
      </c>
      <c r="L171" t="s">
        <v>43</v>
      </c>
      <c r="M171" t="s">
        <v>38</v>
      </c>
      <c r="N171" t="s">
        <v>40</v>
      </c>
      <c r="O171" t="s">
        <v>11</v>
      </c>
      <c r="P171" t="s">
        <v>24</v>
      </c>
      <c r="S171" t="s">
        <v>12</v>
      </c>
      <c r="T171" t="s">
        <v>13</v>
      </c>
      <c r="U171" t="s">
        <v>14</v>
      </c>
      <c r="V171" t="s">
        <v>15</v>
      </c>
      <c r="W171" t="s">
        <v>16</v>
      </c>
      <c r="X171">
        <v>407664</v>
      </c>
      <c r="Y171">
        <v>421253</v>
      </c>
      <c r="Z171">
        <v>828917</v>
      </c>
      <c r="AA171">
        <v>2</v>
      </c>
    </row>
    <row r="172" spans="1:27" hidden="1" x14ac:dyDescent="0.25">
      <c r="A172" t="s">
        <v>32</v>
      </c>
      <c r="B172" t="s">
        <v>33</v>
      </c>
      <c r="C172" t="s">
        <v>34</v>
      </c>
      <c r="D172" t="s">
        <v>35</v>
      </c>
      <c r="E172" t="s">
        <v>18</v>
      </c>
      <c r="F172" t="s">
        <v>19</v>
      </c>
      <c r="G172" t="s">
        <v>20</v>
      </c>
      <c r="H172" t="s">
        <v>36</v>
      </c>
      <c r="I172" t="s">
        <v>27</v>
      </c>
      <c r="J172" t="s">
        <v>23</v>
      </c>
      <c r="K172" t="s">
        <v>41</v>
      </c>
      <c r="L172" t="s">
        <v>43</v>
      </c>
      <c r="M172" t="s">
        <v>38</v>
      </c>
      <c r="N172" t="s">
        <v>40</v>
      </c>
      <c r="O172" t="s">
        <v>11</v>
      </c>
      <c r="P172" t="s">
        <v>24</v>
      </c>
      <c r="S172" t="s">
        <v>12</v>
      </c>
      <c r="T172" t="s">
        <v>13</v>
      </c>
      <c r="U172" t="s">
        <v>14</v>
      </c>
      <c r="V172" t="s">
        <v>21</v>
      </c>
      <c r="W172" t="s">
        <v>22</v>
      </c>
      <c r="X172">
        <v>379056</v>
      </c>
      <c r="Y172">
        <v>379056</v>
      </c>
      <c r="Z172">
        <v>86803824</v>
      </c>
      <c r="AA172">
        <v>229</v>
      </c>
    </row>
    <row r="173" spans="1:27" hidden="1" x14ac:dyDescent="0.25">
      <c r="A173" t="s">
        <v>32</v>
      </c>
      <c r="B173" t="s">
        <v>33</v>
      </c>
      <c r="C173" t="s">
        <v>34</v>
      </c>
      <c r="D173" t="s">
        <v>35</v>
      </c>
      <c r="E173" t="s">
        <v>18</v>
      </c>
      <c r="F173" t="s">
        <v>28</v>
      </c>
      <c r="G173" t="s">
        <v>29</v>
      </c>
      <c r="H173" t="s">
        <v>36</v>
      </c>
      <c r="I173" t="s">
        <v>27</v>
      </c>
      <c r="J173" t="s">
        <v>37</v>
      </c>
      <c r="K173" t="s">
        <v>37</v>
      </c>
      <c r="L173" t="s">
        <v>37</v>
      </c>
      <c r="M173" t="s">
        <v>38</v>
      </c>
      <c r="N173" t="s">
        <v>39</v>
      </c>
      <c r="O173" t="s">
        <v>11</v>
      </c>
      <c r="P173" t="s">
        <v>37</v>
      </c>
      <c r="S173" t="s">
        <v>12</v>
      </c>
      <c r="T173" t="s">
        <v>13</v>
      </c>
      <c r="U173" t="s">
        <v>14</v>
      </c>
      <c r="V173" t="s">
        <v>21</v>
      </c>
      <c r="W173" t="s">
        <v>22</v>
      </c>
      <c r="X173">
        <v>349801</v>
      </c>
      <c r="Y173">
        <v>436534</v>
      </c>
      <c r="Z173">
        <v>786335</v>
      </c>
      <c r="AA173">
        <v>2</v>
      </c>
    </row>
    <row r="174" spans="1:27" hidden="1" x14ac:dyDescent="0.25">
      <c r="A174" t="s">
        <v>32</v>
      </c>
      <c r="B174" t="s">
        <v>33</v>
      </c>
      <c r="C174" t="s">
        <v>34</v>
      </c>
      <c r="D174" t="s">
        <v>35</v>
      </c>
      <c r="E174" t="s">
        <v>18</v>
      </c>
      <c r="F174" t="s">
        <v>28</v>
      </c>
      <c r="G174" t="s">
        <v>29</v>
      </c>
      <c r="H174" t="s">
        <v>36</v>
      </c>
      <c r="I174" t="s">
        <v>27</v>
      </c>
      <c r="J174" t="s">
        <v>37</v>
      </c>
      <c r="K174" t="s">
        <v>37</v>
      </c>
      <c r="L174" t="s">
        <v>37</v>
      </c>
      <c r="M174" t="s">
        <v>38</v>
      </c>
      <c r="N174" t="s">
        <v>40</v>
      </c>
      <c r="O174" t="s">
        <v>11</v>
      </c>
      <c r="P174" t="s">
        <v>37</v>
      </c>
      <c r="S174" t="s">
        <v>12</v>
      </c>
      <c r="T174" t="s">
        <v>13</v>
      </c>
      <c r="U174" t="s">
        <v>14</v>
      </c>
      <c r="V174" t="s">
        <v>15</v>
      </c>
      <c r="W174" t="s">
        <v>16</v>
      </c>
      <c r="X174">
        <v>38493000</v>
      </c>
      <c r="Y174">
        <v>38493000</v>
      </c>
      <c r="Z174">
        <v>153972000</v>
      </c>
      <c r="AA174">
        <v>4</v>
      </c>
    </row>
    <row r="175" spans="1:27" hidden="1" x14ac:dyDescent="0.25">
      <c r="A175" t="s">
        <v>32</v>
      </c>
      <c r="B175" t="s">
        <v>33</v>
      </c>
      <c r="C175" t="s">
        <v>34</v>
      </c>
      <c r="D175" t="s">
        <v>35</v>
      </c>
      <c r="E175" t="s">
        <v>18</v>
      </c>
      <c r="F175" t="s">
        <v>8</v>
      </c>
      <c r="G175" t="s">
        <v>9</v>
      </c>
      <c r="H175" t="s">
        <v>40</v>
      </c>
      <c r="I175" t="s">
        <v>25</v>
      </c>
      <c r="J175" t="s">
        <v>37</v>
      </c>
      <c r="K175" t="s">
        <v>37</v>
      </c>
      <c r="L175" t="s">
        <v>37</v>
      </c>
      <c r="M175" t="s">
        <v>38</v>
      </c>
      <c r="N175" t="s">
        <v>39</v>
      </c>
      <c r="O175" t="s">
        <v>11</v>
      </c>
      <c r="P175" t="s">
        <v>37</v>
      </c>
      <c r="S175" t="s">
        <v>12</v>
      </c>
      <c r="T175" t="s">
        <v>13</v>
      </c>
      <c r="U175" t="s">
        <v>14</v>
      </c>
      <c r="V175" t="s">
        <v>15</v>
      </c>
      <c r="W175" t="s">
        <v>16</v>
      </c>
      <c r="X175">
        <v>502247</v>
      </c>
      <c r="Y175">
        <v>502247</v>
      </c>
      <c r="Z175">
        <v>502247</v>
      </c>
      <c r="AA175">
        <v>1</v>
      </c>
    </row>
    <row r="176" spans="1:27" hidden="1" x14ac:dyDescent="0.25">
      <c r="A176" t="s">
        <v>32</v>
      </c>
      <c r="B176" t="s">
        <v>33</v>
      </c>
      <c r="C176" t="s">
        <v>34</v>
      </c>
      <c r="D176" t="s">
        <v>35</v>
      </c>
      <c r="E176" t="s">
        <v>18</v>
      </c>
      <c r="F176" t="s">
        <v>8</v>
      </c>
      <c r="G176" t="s">
        <v>9</v>
      </c>
      <c r="H176" t="s">
        <v>40</v>
      </c>
      <c r="I176" t="s">
        <v>25</v>
      </c>
      <c r="J176" t="s">
        <v>37</v>
      </c>
      <c r="K176" t="s">
        <v>37</v>
      </c>
      <c r="L176" t="s">
        <v>37</v>
      </c>
      <c r="M176" t="s">
        <v>38</v>
      </c>
      <c r="N176" t="s">
        <v>39</v>
      </c>
      <c r="O176" t="s">
        <v>11</v>
      </c>
      <c r="P176" t="s">
        <v>37</v>
      </c>
      <c r="S176" t="s">
        <v>12</v>
      </c>
      <c r="T176" t="s">
        <v>13</v>
      </c>
      <c r="U176" t="s">
        <v>14</v>
      </c>
      <c r="V176" t="s">
        <v>21</v>
      </c>
      <c r="W176" t="s">
        <v>22</v>
      </c>
      <c r="X176">
        <v>379056</v>
      </c>
      <c r="Y176">
        <v>758600</v>
      </c>
      <c r="Z176">
        <v>26769342</v>
      </c>
      <c r="AA176">
        <v>56</v>
      </c>
    </row>
    <row r="177" spans="1:27" hidden="1" x14ac:dyDescent="0.25">
      <c r="A177" t="s">
        <v>32</v>
      </c>
      <c r="B177" t="s">
        <v>33</v>
      </c>
      <c r="C177" t="s">
        <v>34</v>
      </c>
      <c r="D177" t="s">
        <v>35</v>
      </c>
      <c r="E177" t="s">
        <v>18</v>
      </c>
      <c r="F177" t="s">
        <v>8</v>
      </c>
      <c r="G177" t="s">
        <v>9</v>
      </c>
      <c r="H177" t="s">
        <v>40</v>
      </c>
      <c r="I177" t="s">
        <v>25</v>
      </c>
      <c r="J177" t="s">
        <v>37</v>
      </c>
      <c r="K177" t="s">
        <v>37</v>
      </c>
      <c r="L177" t="s">
        <v>37</v>
      </c>
      <c r="M177" t="s">
        <v>38</v>
      </c>
      <c r="N177" t="s">
        <v>40</v>
      </c>
      <c r="O177" t="s">
        <v>11</v>
      </c>
      <c r="P177" t="s">
        <v>37</v>
      </c>
      <c r="S177" t="s">
        <v>12</v>
      </c>
      <c r="T177" t="s">
        <v>13</v>
      </c>
      <c r="U177" t="s">
        <v>14</v>
      </c>
      <c r="V177" t="s">
        <v>15</v>
      </c>
      <c r="W177" t="s">
        <v>16</v>
      </c>
      <c r="X177">
        <v>366217</v>
      </c>
      <c r="Y177">
        <v>441481</v>
      </c>
      <c r="Z177">
        <v>2441177</v>
      </c>
      <c r="AA177">
        <v>6</v>
      </c>
    </row>
    <row r="178" spans="1:27" hidden="1" x14ac:dyDescent="0.25">
      <c r="A178" t="s">
        <v>32</v>
      </c>
      <c r="B178" t="s">
        <v>33</v>
      </c>
      <c r="C178" t="s">
        <v>34</v>
      </c>
      <c r="D178" t="s">
        <v>35</v>
      </c>
      <c r="E178" t="s">
        <v>18</v>
      </c>
      <c r="F178" t="s">
        <v>8</v>
      </c>
      <c r="G178" t="s">
        <v>9</v>
      </c>
      <c r="H178" t="s">
        <v>40</v>
      </c>
      <c r="I178" t="s">
        <v>25</v>
      </c>
      <c r="J178" t="s">
        <v>37</v>
      </c>
      <c r="K178" t="s">
        <v>37</v>
      </c>
      <c r="L178" t="s">
        <v>37</v>
      </c>
      <c r="M178" t="s">
        <v>38</v>
      </c>
      <c r="N178" t="s">
        <v>40</v>
      </c>
      <c r="O178" t="s">
        <v>11</v>
      </c>
      <c r="P178" t="s">
        <v>37</v>
      </c>
      <c r="S178" t="s">
        <v>12</v>
      </c>
      <c r="T178" t="s">
        <v>13</v>
      </c>
      <c r="U178" t="s">
        <v>14</v>
      </c>
      <c r="V178" t="s">
        <v>44</v>
      </c>
      <c r="W178" t="s">
        <v>45</v>
      </c>
      <c r="X178">
        <v>535404</v>
      </c>
      <c r="Y178">
        <v>535404</v>
      </c>
      <c r="Z178">
        <v>1606212</v>
      </c>
      <c r="AA178">
        <v>3</v>
      </c>
    </row>
    <row r="179" spans="1:27" hidden="1" x14ac:dyDescent="0.25">
      <c r="A179" t="s">
        <v>32</v>
      </c>
      <c r="B179" t="s">
        <v>33</v>
      </c>
      <c r="C179" t="s">
        <v>34</v>
      </c>
      <c r="D179" t="s">
        <v>35</v>
      </c>
      <c r="E179" t="s">
        <v>18</v>
      </c>
      <c r="F179" t="s">
        <v>8</v>
      </c>
      <c r="G179" t="s">
        <v>9</v>
      </c>
      <c r="H179" t="s">
        <v>40</v>
      </c>
      <c r="I179" t="s">
        <v>25</v>
      </c>
      <c r="J179" t="s">
        <v>37</v>
      </c>
      <c r="K179" t="s">
        <v>37</v>
      </c>
      <c r="L179" t="s">
        <v>37</v>
      </c>
      <c r="M179" t="s">
        <v>38</v>
      </c>
      <c r="N179" t="s">
        <v>40</v>
      </c>
      <c r="O179" t="s">
        <v>11</v>
      </c>
      <c r="P179" t="s">
        <v>37</v>
      </c>
      <c r="S179" t="s">
        <v>12</v>
      </c>
      <c r="T179" t="s">
        <v>13</v>
      </c>
      <c r="U179" t="s">
        <v>14</v>
      </c>
      <c r="V179" t="s">
        <v>21</v>
      </c>
      <c r="W179" t="s">
        <v>22</v>
      </c>
      <c r="X179">
        <v>350598</v>
      </c>
      <c r="Y179">
        <v>585000</v>
      </c>
      <c r="Z179">
        <v>179317942</v>
      </c>
      <c r="AA179">
        <v>471</v>
      </c>
    </row>
    <row r="180" spans="1:27" hidden="1" x14ac:dyDescent="0.25">
      <c r="A180" t="s">
        <v>32</v>
      </c>
      <c r="B180" t="s">
        <v>33</v>
      </c>
      <c r="C180" t="s">
        <v>34</v>
      </c>
      <c r="D180" t="s">
        <v>35</v>
      </c>
      <c r="E180" t="s">
        <v>18</v>
      </c>
      <c r="F180" t="s">
        <v>8</v>
      </c>
      <c r="G180" t="s">
        <v>9</v>
      </c>
      <c r="H180" t="s">
        <v>40</v>
      </c>
      <c r="I180" t="s">
        <v>25</v>
      </c>
      <c r="J180" t="s">
        <v>23</v>
      </c>
      <c r="K180" t="s">
        <v>41</v>
      </c>
      <c r="L180" t="s">
        <v>43</v>
      </c>
      <c r="M180" t="s">
        <v>38</v>
      </c>
      <c r="N180" t="s">
        <v>40</v>
      </c>
      <c r="O180" t="s">
        <v>11</v>
      </c>
      <c r="P180" t="s">
        <v>24</v>
      </c>
      <c r="S180" t="s">
        <v>12</v>
      </c>
      <c r="T180" t="s">
        <v>13</v>
      </c>
      <c r="U180" t="s">
        <v>14</v>
      </c>
      <c r="V180" t="s">
        <v>15</v>
      </c>
      <c r="W180" t="s">
        <v>16</v>
      </c>
      <c r="X180">
        <v>389000</v>
      </c>
      <c r="Y180">
        <v>560240</v>
      </c>
      <c r="Z180">
        <v>31923721</v>
      </c>
      <c r="AA180">
        <v>76</v>
      </c>
    </row>
    <row r="181" spans="1:27" hidden="1" x14ac:dyDescent="0.25">
      <c r="A181" t="s">
        <v>32</v>
      </c>
      <c r="B181" t="s">
        <v>33</v>
      </c>
      <c r="C181" t="s">
        <v>34</v>
      </c>
      <c r="D181" t="s">
        <v>35</v>
      </c>
      <c r="E181" t="s">
        <v>18</v>
      </c>
      <c r="F181" t="s">
        <v>8</v>
      </c>
      <c r="G181" t="s">
        <v>9</v>
      </c>
      <c r="H181" t="s">
        <v>40</v>
      </c>
      <c r="I181" t="s">
        <v>25</v>
      </c>
      <c r="J181" t="s">
        <v>23</v>
      </c>
      <c r="K181" t="s">
        <v>41</v>
      </c>
      <c r="L181" t="s">
        <v>43</v>
      </c>
      <c r="M181" t="s">
        <v>38</v>
      </c>
      <c r="N181" t="s">
        <v>40</v>
      </c>
      <c r="O181" t="s">
        <v>11</v>
      </c>
      <c r="P181" t="s">
        <v>24</v>
      </c>
      <c r="S181" t="s">
        <v>12</v>
      </c>
      <c r="T181" t="s">
        <v>13</v>
      </c>
      <c r="U181" t="s">
        <v>14</v>
      </c>
      <c r="V181" t="s">
        <v>21</v>
      </c>
      <c r="W181" t="s">
        <v>22</v>
      </c>
      <c r="X181">
        <v>587890</v>
      </c>
      <c r="Y181">
        <v>627082</v>
      </c>
      <c r="Z181">
        <v>1802862</v>
      </c>
      <c r="AA181">
        <v>3</v>
      </c>
    </row>
    <row r="182" spans="1:27" hidden="1" x14ac:dyDescent="0.25">
      <c r="A182" t="s">
        <v>32</v>
      </c>
      <c r="B182" t="s">
        <v>33</v>
      </c>
      <c r="C182" t="s">
        <v>34</v>
      </c>
      <c r="D182" t="s">
        <v>35</v>
      </c>
      <c r="E182" t="s">
        <v>18</v>
      </c>
      <c r="F182" t="s">
        <v>8</v>
      </c>
      <c r="G182" t="s">
        <v>9</v>
      </c>
      <c r="H182" t="s">
        <v>34</v>
      </c>
      <c r="I182" t="s">
        <v>26</v>
      </c>
      <c r="J182" t="s">
        <v>37</v>
      </c>
      <c r="K182" t="s">
        <v>37</v>
      </c>
      <c r="L182" t="s">
        <v>37</v>
      </c>
      <c r="M182" t="s">
        <v>38</v>
      </c>
      <c r="N182" t="s">
        <v>39</v>
      </c>
      <c r="O182" t="s">
        <v>11</v>
      </c>
      <c r="P182" t="s">
        <v>37</v>
      </c>
      <c r="S182" t="s">
        <v>12</v>
      </c>
      <c r="T182" t="s">
        <v>13</v>
      </c>
      <c r="U182" t="s">
        <v>14</v>
      </c>
      <c r="V182" t="s">
        <v>15</v>
      </c>
      <c r="W182" t="s">
        <v>16</v>
      </c>
      <c r="X182">
        <v>781050</v>
      </c>
      <c r="Y182">
        <v>781050</v>
      </c>
      <c r="Z182">
        <v>11715750</v>
      </c>
      <c r="AA182">
        <v>15</v>
      </c>
    </row>
    <row r="183" spans="1:27" hidden="1" x14ac:dyDescent="0.25">
      <c r="A183" t="s">
        <v>32</v>
      </c>
      <c r="B183" t="s">
        <v>33</v>
      </c>
      <c r="C183" t="s">
        <v>34</v>
      </c>
      <c r="D183" t="s">
        <v>35</v>
      </c>
      <c r="E183" t="s">
        <v>18</v>
      </c>
      <c r="F183" t="s">
        <v>8</v>
      </c>
      <c r="G183" t="s">
        <v>9</v>
      </c>
      <c r="H183" t="s">
        <v>34</v>
      </c>
      <c r="I183" t="s">
        <v>26</v>
      </c>
      <c r="J183" t="s">
        <v>37</v>
      </c>
      <c r="K183" t="s">
        <v>37</v>
      </c>
      <c r="L183" t="s">
        <v>37</v>
      </c>
      <c r="M183" t="s">
        <v>38</v>
      </c>
      <c r="N183" t="s">
        <v>40</v>
      </c>
      <c r="O183" t="s">
        <v>11</v>
      </c>
      <c r="P183" t="s">
        <v>37</v>
      </c>
      <c r="S183" t="s">
        <v>12</v>
      </c>
      <c r="T183" t="s">
        <v>13</v>
      </c>
      <c r="U183" t="s">
        <v>14</v>
      </c>
      <c r="V183" t="s">
        <v>15</v>
      </c>
      <c r="W183" t="s">
        <v>16</v>
      </c>
      <c r="X183">
        <v>411240</v>
      </c>
      <c r="Y183">
        <v>622450</v>
      </c>
      <c r="Z183">
        <v>38445172</v>
      </c>
      <c r="AA183">
        <v>66</v>
      </c>
    </row>
    <row r="184" spans="1:27" hidden="1" x14ac:dyDescent="0.25">
      <c r="A184" t="s">
        <v>32</v>
      </c>
      <c r="B184" t="s">
        <v>33</v>
      </c>
      <c r="C184" t="s">
        <v>34</v>
      </c>
      <c r="D184" t="s">
        <v>35</v>
      </c>
      <c r="E184" t="s">
        <v>18</v>
      </c>
      <c r="F184" t="s">
        <v>8</v>
      </c>
      <c r="G184" t="s">
        <v>9</v>
      </c>
      <c r="H184" t="s">
        <v>34</v>
      </c>
      <c r="I184" t="s">
        <v>26</v>
      </c>
      <c r="J184" t="s">
        <v>37</v>
      </c>
      <c r="K184" t="s">
        <v>37</v>
      </c>
      <c r="L184" t="s">
        <v>37</v>
      </c>
      <c r="M184" t="s">
        <v>38</v>
      </c>
      <c r="N184" t="s">
        <v>40</v>
      </c>
      <c r="O184" t="s">
        <v>11</v>
      </c>
      <c r="P184" t="s">
        <v>37</v>
      </c>
      <c r="S184" t="s">
        <v>12</v>
      </c>
      <c r="T184" t="s">
        <v>13</v>
      </c>
      <c r="U184" t="s">
        <v>14</v>
      </c>
      <c r="V184" t="s">
        <v>21</v>
      </c>
      <c r="W184" t="s">
        <v>22</v>
      </c>
      <c r="X184">
        <v>357600</v>
      </c>
      <c r="Y184">
        <v>600200</v>
      </c>
      <c r="Z184">
        <v>20635456</v>
      </c>
      <c r="AA184">
        <v>55</v>
      </c>
    </row>
    <row r="185" spans="1:27" hidden="1" x14ac:dyDescent="0.25">
      <c r="A185" t="s">
        <v>32</v>
      </c>
      <c r="B185" t="s">
        <v>33</v>
      </c>
      <c r="C185" t="s">
        <v>34</v>
      </c>
      <c r="D185" t="s">
        <v>35</v>
      </c>
      <c r="E185" t="s">
        <v>18</v>
      </c>
      <c r="F185" t="s">
        <v>8</v>
      </c>
      <c r="G185" t="s">
        <v>9</v>
      </c>
      <c r="H185" t="s">
        <v>34</v>
      </c>
      <c r="I185" t="s">
        <v>26</v>
      </c>
      <c r="J185" t="s">
        <v>23</v>
      </c>
      <c r="K185" t="s">
        <v>41</v>
      </c>
      <c r="L185" t="s">
        <v>42</v>
      </c>
      <c r="M185" t="s">
        <v>38</v>
      </c>
      <c r="N185" t="s">
        <v>39</v>
      </c>
      <c r="O185" t="s">
        <v>11</v>
      </c>
      <c r="P185" t="s">
        <v>24</v>
      </c>
      <c r="S185" t="s">
        <v>12</v>
      </c>
      <c r="T185" t="s">
        <v>13</v>
      </c>
      <c r="U185" t="s">
        <v>14</v>
      </c>
      <c r="V185" t="s">
        <v>21</v>
      </c>
      <c r="W185" t="s">
        <v>22</v>
      </c>
      <c r="X185">
        <v>357600</v>
      </c>
      <c r="Y185">
        <v>447000</v>
      </c>
      <c r="Z185">
        <v>8005364</v>
      </c>
      <c r="AA185">
        <v>22</v>
      </c>
    </row>
    <row r="186" spans="1:27" hidden="1" x14ac:dyDescent="0.25">
      <c r="A186" t="s">
        <v>32</v>
      </c>
      <c r="B186" t="s">
        <v>33</v>
      </c>
      <c r="C186" t="s">
        <v>34</v>
      </c>
      <c r="D186" t="s">
        <v>35</v>
      </c>
      <c r="E186" t="s">
        <v>18</v>
      </c>
      <c r="F186" t="s">
        <v>8</v>
      </c>
      <c r="G186" t="s">
        <v>9</v>
      </c>
      <c r="H186" t="s">
        <v>36</v>
      </c>
      <c r="I186" t="s">
        <v>27</v>
      </c>
      <c r="J186" t="s">
        <v>37</v>
      </c>
      <c r="K186" t="s">
        <v>37</v>
      </c>
      <c r="L186" t="s">
        <v>37</v>
      </c>
      <c r="M186" t="s">
        <v>38</v>
      </c>
      <c r="N186" t="s">
        <v>39</v>
      </c>
      <c r="O186" t="s">
        <v>11</v>
      </c>
      <c r="P186" t="s">
        <v>37</v>
      </c>
      <c r="S186" t="s">
        <v>12</v>
      </c>
      <c r="T186" t="s">
        <v>13</v>
      </c>
      <c r="U186" t="s">
        <v>14</v>
      </c>
      <c r="V186" t="s">
        <v>15</v>
      </c>
      <c r="W186" t="s">
        <v>16</v>
      </c>
      <c r="X186">
        <v>463154</v>
      </c>
      <c r="Y186">
        <v>463154</v>
      </c>
      <c r="Z186">
        <v>926308</v>
      </c>
      <c r="AA186">
        <v>2</v>
      </c>
    </row>
    <row r="187" spans="1:27" hidden="1" x14ac:dyDescent="0.25">
      <c r="A187" t="s">
        <v>32</v>
      </c>
      <c r="B187" t="s">
        <v>33</v>
      </c>
      <c r="C187" t="s">
        <v>34</v>
      </c>
      <c r="D187" t="s">
        <v>35</v>
      </c>
      <c r="E187" t="s">
        <v>18</v>
      </c>
      <c r="F187" t="s">
        <v>8</v>
      </c>
      <c r="G187" t="s">
        <v>9</v>
      </c>
      <c r="H187" t="s">
        <v>36</v>
      </c>
      <c r="I187" t="s">
        <v>27</v>
      </c>
      <c r="J187" t="s">
        <v>37</v>
      </c>
      <c r="K187" t="s">
        <v>37</v>
      </c>
      <c r="L187" t="s">
        <v>37</v>
      </c>
      <c r="M187" t="s">
        <v>38</v>
      </c>
      <c r="N187" t="s">
        <v>39</v>
      </c>
      <c r="O187" t="s">
        <v>11</v>
      </c>
      <c r="P187" t="s">
        <v>37</v>
      </c>
      <c r="S187" t="s">
        <v>12</v>
      </c>
      <c r="T187" t="s">
        <v>13</v>
      </c>
      <c r="U187" t="s">
        <v>14</v>
      </c>
      <c r="V187" t="s">
        <v>21</v>
      </c>
      <c r="W187" t="s">
        <v>22</v>
      </c>
      <c r="X187">
        <v>379056</v>
      </c>
      <c r="Y187">
        <v>527460</v>
      </c>
      <c r="Z187">
        <v>55072263</v>
      </c>
      <c r="AA187">
        <v>128</v>
      </c>
    </row>
    <row r="188" spans="1:27" hidden="1" x14ac:dyDescent="0.25">
      <c r="A188" t="s">
        <v>32</v>
      </c>
      <c r="B188" t="s">
        <v>33</v>
      </c>
      <c r="C188" t="s">
        <v>34</v>
      </c>
      <c r="D188" t="s">
        <v>35</v>
      </c>
      <c r="E188" t="s">
        <v>18</v>
      </c>
      <c r="F188" t="s">
        <v>8</v>
      </c>
      <c r="G188" t="s">
        <v>9</v>
      </c>
      <c r="H188" t="s">
        <v>36</v>
      </c>
      <c r="I188" t="s">
        <v>27</v>
      </c>
      <c r="J188" t="s">
        <v>37</v>
      </c>
      <c r="K188" t="s">
        <v>37</v>
      </c>
      <c r="L188" t="s">
        <v>37</v>
      </c>
      <c r="M188" t="s">
        <v>38</v>
      </c>
      <c r="N188" t="s">
        <v>40</v>
      </c>
      <c r="O188" t="s">
        <v>11</v>
      </c>
      <c r="P188" t="s">
        <v>37</v>
      </c>
      <c r="S188" t="s">
        <v>12</v>
      </c>
      <c r="T188" t="s">
        <v>13</v>
      </c>
      <c r="U188" t="s">
        <v>14</v>
      </c>
      <c r="V188" t="s">
        <v>15</v>
      </c>
      <c r="W188" t="s">
        <v>16</v>
      </c>
      <c r="X188">
        <v>394732</v>
      </c>
      <c r="Y188">
        <v>394732</v>
      </c>
      <c r="Z188">
        <v>7105176</v>
      </c>
      <c r="AA188">
        <v>18</v>
      </c>
    </row>
    <row r="189" spans="1:27" hidden="1" x14ac:dyDescent="0.25">
      <c r="A189" t="s">
        <v>32</v>
      </c>
      <c r="B189" t="s">
        <v>33</v>
      </c>
      <c r="C189" t="s">
        <v>34</v>
      </c>
      <c r="D189" t="s">
        <v>35</v>
      </c>
      <c r="E189" t="s">
        <v>18</v>
      </c>
      <c r="F189" t="s">
        <v>8</v>
      </c>
      <c r="G189" t="s">
        <v>9</v>
      </c>
      <c r="H189" t="s">
        <v>36</v>
      </c>
      <c r="I189" t="s">
        <v>27</v>
      </c>
      <c r="J189" t="s">
        <v>37</v>
      </c>
      <c r="K189" t="s">
        <v>37</v>
      </c>
      <c r="L189" t="s">
        <v>37</v>
      </c>
      <c r="M189" t="s">
        <v>38</v>
      </c>
      <c r="N189" t="s">
        <v>40</v>
      </c>
      <c r="O189" t="s">
        <v>11</v>
      </c>
      <c r="P189" t="s">
        <v>37</v>
      </c>
      <c r="S189" t="s">
        <v>12</v>
      </c>
      <c r="T189" t="s">
        <v>13</v>
      </c>
      <c r="U189" t="s">
        <v>14</v>
      </c>
      <c r="V189" t="s">
        <v>21</v>
      </c>
      <c r="W189" t="s">
        <v>22</v>
      </c>
      <c r="X189">
        <v>375301</v>
      </c>
      <c r="Y189">
        <v>737320</v>
      </c>
      <c r="Z189">
        <v>512482201</v>
      </c>
      <c r="AA189">
        <v>1302</v>
      </c>
    </row>
    <row r="190" spans="1:27" hidden="1" x14ac:dyDescent="0.25">
      <c r="A190" t="s">
        <v>32</v>
      </c>
      <c r="B190" t="s">
        <v>33</v>
      </c>
      <c r="C190" t="s">
        <v>34</v>
      </c>
      <c r="D190" t="s">
        <v>35</v>
      </c>
      <c r="E190" t="s">
        <v>18</v>
      </c>
      <c r="F190" t="s">
        <v>8</v>
      </c>
      <c r="G190" t="s">
        <v>9</v>
      </c>
      <c r="H190" t="s">
        <v>36</v>
      </c>
      <c r="I190" t="s">
        <v>27</v>
      </c>
      <c r="J190" t="s">
        <v>37</v>
      </c>
      <c r="K190" t="s">
        <v>37</v>
      </c>
      <c r="L190" t="s">
        <v>37</v>
      </c>
      <c r="M190" t="s">
        <v>38</v>
      </c>
      <c r="N190" t="s">
        <v>34</v>
      </c>
      <c r="O190" t="s">
        <v>11</v>
      </c>
      <c r="P190" t="s">
        <v>37</v>
      </c>
      <c r="S190" t="s">
        <v>12</v>
      </c>
      <c r="T190" t="s">
        <v>13</v>
      </c>
      <c r="U190" t="s">
        <v>14</v>
      </c>
      <c r="V190" t="s">
        <v>21</v>
      </c>
      <c r="W190" t="s">
        <v>22</v>
      </c>
      <c r="X190">
        <v>476800</v>
      </c>
      <c r="Y190">
        <v>715200</v>
      </c>
      <c r="Z190">
        <v>117054400</v>
      </c>
      <c r="AA190">
        <v>169</v>
      </c>
    </row>
    <row r="191" spans="1:27" hidden="1" x14ac:dyDescent="0.25">
      <c r="A191" t="s">
        <v>32</v>
      </c>
      <c r="B191" t="s">
        <v>33</v>
      </c>
      <c r="C191" t="s">
        <v>34</v>
      </c>
      <c r="D191" t="s">
        <v>35</v>
      </c>
      <c r="E191" t="s">
        <v>18</v>
      </c>
      <c r="F191" t="s">
        <v>8</v>
      </c>
      <c r="G191" t="s">
        <v>9</v>
      </c>
      <c r="H191" t="s">
        <v>36</v>
      </c>
      <c r="I191" t="s">
        <v>27</v>
      </c>
      <c r="J191" t="s">
        <v>23</v>
      </c>
      <c r="K191" t="s">
        <v>41</v>
      </c>
      <c r="L191" t="s">
        <v>42</v>
      </c>
      <c r="M191" t="s">
        <v>38</v>
      </c>
      <c r="N191" t="s">
        <v>39</v>
      </c>
      <c r="O191" t="s">
        <v>11</v>
      </c>
      <c r="P191" t="s">
        <v>24</v>
      </c>
      <c r="S191" t="s">
        <v>12</v>
      </c>
      <c r="T191" t="s">
        <v>13</v>
      </c>
      <c r="U191" t="s">
        <v>14</v>
      </c>
      <c r="V191" t="s">
        <v>21</v>
      </c>
      <c r="W191" t="s">
        <v>22</v>
      </c>
      <c r="X191">
        <v>406364</v>
      </c>
      <c r="Y191">
        <v>481163</v>
      </c>
      <c r="Z191">
        <v>29056831</v>
      </c>
      <c r="AA191">
        <v>71</v>
      </c>
    </row>
    <row r="192" spans="1:27" x14ac:dyDescent="0.25">
      <c r="A192" t="s">
        <v>32</v>
      </c>
      <c r="B192" t="s">
        <v>33</v>
      </c>
      <c r="C192" t="s">
        <v>36</v>
      </c>
      <c r="D192" t="s">
        <v>39</v>
      </c>
      <c r="E192" t="s">
        <v>320</v>
      </c>
      <c r="F192" t="s">
        <v>8</v>
      </c>
      <c r="G192" t="s">
        <v>321</v>
      </c>
      <c r="H192" t="s">
        <v>39</v>
      </c>
      <c r="I192" t="s">
        <v>298</v>
      </c>
      <c r="J192" t="s">
        <v>37</v>
      </c>
      <c r="K192" t="s">
        <v>37</v>
      </c>
      <c r="L192" t="s">
        <v>37</v>
      </c>
      <c r="M192" t="s">
        <v>38</v>
      </c>
      <c r="N192">
        <v>1</v>
      </c>
      <c r="O192" t="s">
        <v>11</v>
      </c>
      <c r="P192" t="s">
        <v>37</v>
      </c>
      <c r="S192" t="s">
        <v>322</v>
      </c>
      <c r="T192" t="s">
        <v>13</v>
      </c>
      <c r="U192" t="s">
        <v>323</v>
      </c>
      <c r="V192" t="s">
        <v>15</v>
      </c>
      <c r="W192" t="s">
        <v>324</v>
      </c>
      <c r="X192">
        <v>357600</v>
      </c>
      <c r="Y192">
        <v>447000</v>
      </c>
      <c r="Z192">
        <v>269563350</v>
      </c>
      <c r="AA192">
        <v>702</v>
      </c>
    </row>
    <row r="193" spans="1:27" x14ac:dyDescent="0.25">
      <c r="A193" t="s">
        <v>32</v>
      </c>
      <c r="B193" t="s">
        <v>33</v>
      </c>
      <c r="C193" t="s">
        <v>36</v>
      </c>
      <c r="D193" t="s">
        <v>39</v>
      </c>
      <c r="E193" t="s">
        <v>320</v>
      </c>
      <c r="F193" t="s">
        <v>8</v>
      </c>
      <c r="G193" t="s">
        <v>321</v>
      </c>
      <c r="H193" t="s">
        <v>39</v>
      </c>
      <c r="I193" t="s">
        <v>298</v>
      </c>
      <c r="J193" t="s">
        <v>37</v>
      </c>
      <c r="K193" t="s">
        <v>37</v>
      </c>
      <c r="L193" t="s">
        <v>37</v>
      </c>
      <c r="M193" t="s">
        <v>38</v>
      </c>
      <c r="N193">
        <v>3</v>
      </c>
      <c r="O193" t="s">
        <v>11</v>
      </c>
      <c r="P193" t="s">
        <v>37</v>
      </c>
      <c r="S193" t="s">
        <v>322</v>
      </c>
      <c r="T193" t="s">
        <v>13</v>
      </c>
      <c r="U193" t="s">
        <v>323</v>
      </c>
      <c r="V193" t="s">
        <v>15</v>
      </c>
      <c r="W193" t="s">
        <v>324</v>
      </c>
      <c r="X193">
        <v>357600</v>
      </c>
      <c r="Y193">
        <v>364323</v>
      </c>
      <c r="Z193">
        <v>1611256920</v>
      </c>
      <c r="AA193">
        <v>4505</v>
      </c>
    </row>
    <row r="194" spans="1:27" hidden="1" x14ac:dyDescent="0.25">
      <c r="A194" t="s">
        <v>32</v>
      </c>
      <c r="B194">
        <v>2021</v>
      </c>
      <c r="C194">
        <v>5</v>
      </c>
      <c r="D194">
        <v>1</v>
      </c>
      <c r="E194" t="s">
        <v>7</v>
      </c>
      <c r="F194" t="s">
        <v>8</v>
      </c>
      <c r="G194" t="s">
        <v>9</v>
      </c>
      <c r="H194">
        <v>2</v>
      </c>
      <c r="I194" t="s">
        <v>17</v>
      </c>
      <c r="J194">
        <v>0</v>
      </c>
      <c r="K194">
        <v>0</v>
      </c>
      <c r="L194">
        <v>0</v>
      </c>
      <c r="M194">
        <v>20125116</v>
      </c>
      <c r="N194">
        <v>1</v>
      </c>
      <c r="O194" t="s">
        <v>11</v>
      </c>
      <c r="P194">
        <v>0</v>
      </c>
      <c r="S194" t="s">
        <v>12</v>
      </c>
      <c r="T194" t="s">
        <v>13</v>
      </c>
      <c r="U194" t="s">
        <v>14</v>
      </c>
      <c r="V194" t="s">
        <v>15</v>
      </c>
      <c r="W194" t="s">
        <v>16</v>
      </c>
      <c r="X194">
        <v>675200</v>
      </c>
      <c r="Y194">
        <v>675200</v>
      </c>
      <c r="Z194">
        <v>149219200</v>
      </c>
      <c r="AA194">
        <v>221</v>
      </c>
    </row>
    <row r="195" spans="1:27" hidden="1" x14ac:dyDescent="0.25">
      <c r="A195" t="s">
        <v>32</v>
      </c>
      <c r="B195">
        <v>2021</v>
      </c>
      <c r="C195">
        <v>5</v>
      </c>
      <c r="D195">
        <v>1</v>
      </c>
      <c r="E195" t="s">
        <v>7</v>
      </c>
      <c r="F195" t="s">
        <v>8</v>
      </c>
      <c r="G195" t="s">
        <v>9</v>
      </c>
      <c r="H195">
        <v>2</v>
      </c>
      <c r="I195" t="s">
        <v>17</v>
      </c>
      <c r="J195">
        <v>0</v>
      </c>
      <c r="K195">
        <v>0</v>
      </c>
      <c r="L195">
        <v>0</v>
      </c>
      <c r="M195">
        <v>20125116</v>
      </c>
      <c r="N195">
        <v>3</v>
      </c>
      <c r="O195" t="s">
        <v>11</v>
      </c>
      <c r="P195">
        <v>0</v>
      </c>
      <c r="S195" t="s">
        <v>12</v>
      </c>
      <c r="T195" t="s">
        <v>13</v>
      </c>
      <c r="U195" t="s">
        <v>14</v>
      </c>
      <c r="V195" t="s">
        <v>15</v>
      </c>
      <c r="W195" t="s">
        <v>16</v>
      </c>
      <c r="X195">
        <v>540200</v>
      </c>
      <c r="Y195">
        <v>540200</v>
      </c>
      <c r="Z195">
        <v>347888800</v>
      </c>
      <c r="AA195">
        <v>644</v>
      </c>
    </row>
    <row r="196" spans="1:27" hidden="1" x14ac:dyDescent="0.25">
      <c r="A196" t="s">
        <v>32</v>
      </c>
      <c r="B196">
        <v>2021</v>
      </c>
      <c r="C196">
        <v>5</v>
      </c>
      <c r="D196">
        <v>2</v>
      </c>
      <c r="E196" t="s">
        <v>18</v>
      </c>
      <c r="F196" t="s">
        <v>19</v>
      </c>
      <c r="G196" t="s">
        <v>20</v>
      </c>
      <c r="H196">
        <v>1</v>
      </c>
      <c r="I196" t="s">
        <v>10</v>
      </c>
      <c r="J196">
        <v>0</v>
      </c>
      <c r="K196">
        <v>0</v>
      </c>
      <c r="L196">
        <v>0</v>
      </c>
      <c r="M196">
        <v>20125116</v>
      </c>
      <c r="N196">
        <v>1</v>
      </c>
      <c r="O196" t="s">
        <v>11</v>
      </c>
      <c r="P196">
        <v>0</v>
      </c>
      <c r="S196" t="s">
        <v>12</v>
      </c>
      <c r="T196" t="s">
        <v>13</v>
      </c>
      <c r="U196" t="s">
        <v>14</v>
      </c>
      <c r="V196" t="s">
        <v>15</v>
      </c>
      <c r="W196" t="s">
        <v>16</v>
      </c>
      <c r="X196">
        <v>357600</v>
      </c>
      <c r="Y196">
        <v>406364</v>
      </c>
      <c r="Z196">
        <v>87351928</v>
      </c>
      <c r="AA196">
        <v>244</v>
      </c>
    </row>
    <row r="197" spans="1:27" hidden="1" x14ac:dyDescent="0.25">
      <c r="A197" t="s">
        <v>32</v>
      </c>
      <c r="B197">
        <v>2021</v>
      </c>
      <c r="C197">
        <v>5</v>
      </c>
      <c r="D197">
        <v>2</v>
      </c>
      <c r="E197" t="s">
        <v>18</v>
      </c>
      <c r="F197" t="s">
        <v>19</v>
      </c>
      <c r="G197" t="s">
        <v>20</v>
      </c>
      <c r="H197">
        <v>1</v>
      </c>
      <c r="I197" t="s">
        <v>10</v>
      </c>
      <c r="J197">
        <v>0</v>
      </c>
      <c r="K197">
        <v>0</v>
      </c>
      <c r="L197">
        <v>0</v>
      </c>
      <c r="M197">
        <v>20125116</v>
      </c>
      <c r="N197">
        <v>3</v>
      </c>
      <c r="O197" t="s">
        <v>11</v>
      </c>
      <c r="P197">
        <v>0</v>
      </c>
      <c r="S197" t="s">
        <v>12</v>
      </c>
      <c r="T197" t="s">
        <v>13</v>
      </c>
      <c r="U197" t="s">
        <v>14</v>
      </c>
      <c r="V197" t="s">
        <v>15</v>
      </c>
      <c r="W197" t="s">
        <v>16</v>
      </c>
      <c r="X197">
        <v>357600</v>
      </c>
      <c r="Y197">
        <v>412617</v>
      </c>
      <c r="Z197">
        <v>466690710</v>
      </c>
      <c r="AA197">
        <v>1303</v>
      </c>
    </row>
    <row r="198" spans="1:27" hidden="1" x14ac:dyDescent="0.25">
      <c r="A198" t="s">
        <v>32</v>
      </c>
      <c r="B198">
        <v>2021</v>
      </c>
      <c r="C198">
        <v>5</v>
      </c>
      <c r="D198">
        <v>2</v>
      </c>
      <c r="E198" t="s">
        <v>18</v>
      </c>
      <c r="F198" t="s">
        <v>19</v>
      </c>
      <c r="G198" t="s">
        <v>20</v>
      </c>
      <c r="H198">
        <v>1</v>
      </c>
      <c r="I198" t="s">
        <v>10</v>
      </c>
      <c r="J198">
        <v>0</v>
      </c>
      <c r="K198">
        <v>0</v>
      </c>
      <c r="L198">
        <v>0</v>
      </c>
      <c r="M198">
        <v>20125116</v>
      </c>
      <c r="N198">
        <v>3</v>
      </c>
      <c r="O198" t="s">
        <v>11</v>
      </c>
      <c r="P198">
        <v>0</v>
      </c>
      <c r="S198" t="s">
        <v>12</v>
      </c>
      <c r="T198" t="s">
        <v>13</v>
      </c>
      <c r="U198" t="s">
        <v>14</v>
      </c>
      <c r="V198" t="s">
        <v>21</v>
      </c>
      <c r="W198" t="s">
        <v>22</v>
      </c>
      <c r="X198">
        <v>357600</v>
      </c>
      <c r="Y198">
        <v>368660</v>
      </c>
      <c r="Z198">
        <v>143865800</v>
      </c>
      <c r="AA198">
        <v>402</v>
      </c>
    </row>
    <row r="199" spans="1:27" hidden="1" x14ac:dyDescent="0.25">
      <c r="A199" t="s">
        <v>32</v>
      </c>
      <c r="B199">
        <v>2021</v>
      </c>
      <c r="C199">
        <v>5</v>
      </c>
      <c r="D199">
        <v>2</v>
      </c>
      <c r="E199" t="s">
        <v>18</v>
      </c>
      <c r="F199" t="s">
        <v>19</v>
      </c>
      <c r="G199" t="s">
        <v>20</v>
      </c>
      <c r="H199">
        <v>1</v>
      </c>
      <c r="I199" t="s">
        <v>10</v>
      </c>
      <c r="J199" t="s">
        <v>23</v>
      </c>
      <c r="K199">
        <v>1000</v>
      </c>
      <c r="L199">
        <v>100</v>
      </c>
      <c r="M199">
        <v>20125116</v>
      </c>
      <c r="N199">
        <v>1</v>
      </c>
      <c r="O199" t="s">
        <v>11</v>
      </c>
      <c r="P199" t="s">
        <v>24</v>
      </c>
      <c r="S199" t="s">
        <v>12</v>
      </c>
      <c r="T199" t="s">
        <v>13</v>
      </c>
      <c r="U199" t="s">
        <v>14</v>
      </c>
      <c r="V199" t="s">
        <v>21</v>
      </c>
      <c r="W199" t="s">
        <v>22</v>
      </c>
      <c r="X199">
        <v>357600</v>
      </c>
      <c r="Y199">
        <v>357600</v>
      </c>
      <c r="Z199">
        <v>49348800</v>
      </c>
      <c r="AA199">
        <v>138</v>
      </c>
    </row>
    <row r="200" spans="1:27" hidden="1" x14ac:dyDescent="0.25">
      <c r="A200" t="s">
        <v>32</v>
      </c>
      <c r="B200">
        <v>2021</v>
      </c>
      <c r="C200">
        <v>5</v>
      </c>
      <c r="D200">
        <v>2</v>
      </c>
      <c r="E200" t="s">
        <v>18</v>
      </c>
      <c r="F200" t="s">
        <v>19</v>
      </c>
      <c r="G200" t="s">
        <v>20</v>
      </c>
      <c r="H200">
        <v>1</v>
      </c>
      <c r="I200" t="s">
        <v>10</v>
      </c>
      <c r="J200" t="s">
        <v>23</v>
      </c>
      <c r="K200">
        <v>1000</v>
      </c>
      <c r="L200">
        <v>102</v>
      </c>
      <c r="M200">
        <v>20125116</v>
      </c>
      <c r="N200">
        <v>3</v>
      </c>
      <c r="O200" t="s">
        <v>11</v>
      </c>
      <c r="P200" t="s">
        <v>24</v>
      </c>
      <c r="S200" t="s">
        <v>12</v>
      </c>
      <c r="T200" t="s">
        <v>13</v>
      </c>
      <c r="U200" t="s">
        <v>14</v>
      </c>
      <c r="V200" t="s">
        <v>15</v>
      </c>
      <c r="W200" t="s">
        <v>16</v>
      </c>
      <c r="X200">
        <v>357600</v>
      </c>
      <c r="Y200">
        <v>357600</v>
      </c>
      <c r="Z200">
        <v>28608000</v>
      </c>
      <c r="AA200">
        <v>80</v>
      </c>
    </row>
    <row r="201" spans="1:27" hidden="1" x14ac:dyDescent="0.25">
      <c r="A201" t="s">
        <v>32</v>
      </c>
      <c r="B201">
        <v>2021</v>
      </c>
      <c r="C201">
        <v>5</v>
      </c>
      <c r="D201">
        <v>2</v>
      </c>
      <c r="E201" t="s">
        <v>18</v>
      </c>
      <c r="F201" t="s">
        <v>19</v>
      </c>
      <c r="G201" t="s">
        <v>20</v>
      </c>
      <c r="H201">
        <v>2</v>
      </c>
      <c r="I201" t="s">
        <v>17</v>
      </c>
      <c r="J201">
        <v>0</v>
      </c>
      <c r="K201">
        <v>0</v>
      </c>
      <c r="L201">
        <v>0</v>
      </c>
      <c r="M201">
        <v>20125116</v>
      </c>
      <c r="N201">
        <v>1</v>
      </c>
      <c r="O201" t="s">
        <v>11</v>
      </c>
      <c r="P201">
        <v>0</v>
      </c>
      <c r="S201" t="s">
        <v>12</v>
      </c>
      <c r="T201" t="s">
        <v>13</v>
      </c>
      <c r="U201" t="s">
        <v>14</v>
      </c>
      <c r="V201" t="s">
        <v>15</v>
      </c>
      <c r="W201" t="s">
        <v>16</v>
      </c>
      <c r="X201">
        <v>675200</v>
      </c>
      <c r="Y201">
        <v>675200</v>
      </c>
      <c r="Z201">
        <v>4726400</v>
      </c>
      <c r="AA201">
        <v>7</v>
      </c>
    </row>
    <row r="202" spans="1:27" hidden="1" x14ac:dyDescent="0.25">
      <c r="A202" t="s">
        <v>32</v>
      </c>
      <c r="B202">
        <v>2021</v>
      </c>
      <c r="C202">
        <v>5</v>
      </c>
      <c r="D202">
        <v>2</v>
      </c>
      <c r="E202" t="s">
        <v>18</v>
      </c>
      <c r="F202" t="s">
        <v>19</v>
      </c>
      <c r="G202" t="s">
        <v>20</v>
      </c>
      <c r="H202">
        <v>2</v>
      </c>
      <c r="I202" t="s">
        <v>17</v>
      </c>
      <c r="J202">
        <v>0</v>
      </c>
      <c r="K202">
        <v>0</v>
      </c>
      <c r="L202">
        <v>0</v>
      </c>
      <c r="M202">
        <v>20125116</v>
      </c>
      <c r="N202">
        <v>1</v>
      </c>
      <c r="O202" t="s">
        <v>11</v>
      </c>
      <c r="P202">
        <v>0</v>
      </c>
      <c r="S202" t="s">
        <v>12</v>
      </c>
      <c r="T202" t="s">
        <v>13</v>
      </c>
      <c r="U202" t="s">
        <v>14</v>
      </c>
      <c r="V202" t="s">
        <v>21</v>
      </c>
      <c r="W202" t="s">
        <v>22</v>
      </c>
      <c r="X202">
        <v>675200</v>
      </c>
      <c r="Y202">
        <v>675200</v>
      </c>
      <c r="Z202">
        <v>17555200</v>
      </c>
      <c r="AA202">
        <v>26</v>
      </c>
    </row>
    <row r="203" spans="1:27" hidden="1" x14ac:dyDescent="0.25">
      <c r="A203" t="s">
        <v>32</v>
      </c>
      <c r="B203">
        <v>2021</v>
      </c>
      <c r="C203">
        <v>5</v>
      </c>
      <c r="D203">
        <v>2</v>
      </c>
      <c r="E203" t="s">
        <v>18</v>
      </c>
      <c r="F203" t="s">
        <v>19</v>
      </c>
      <c r="G203" t="s">
        <v>20</v>
      </c>
      <c r="H203">
        <v>2</v>
      </c>
      <c r="I203" t="s">
        <v>17</v>
      </c>
      <c r="J203">
        <v>0</v>
      </c>
      <c r="K203">
        <v>0</v>
      </c>
      <c r="L203">
        <v>0</v>
      </c>
      <c r="M203">
        <v>20125116</v>
      </c>
      <c r="N203">
        <v>3</v>
      </c>
      <c r="O203" t="s">
        <v>11</v>
      </c>
      <c r="P203">
        <v>0</v>
      </c>
      <c r="S203" t="s">
        <v>12</v>
      </c>
      <c r="T203" t="s">
        <v>13</v>
      </c>
      <c r="U203" t="s">
        <v>14</v>
      </c>
      <c r="V203" t="s">
        <v>15</v>
      </c>
      <c r="W203" t="s">
        <v>16</v>
      </c>
      <c r="X203">
        <v>540200</v>
      </c>
      <c r="Y203">
        <v>540200</v>
      </c>
      <c r="Z203">
        <v>9183400</v>
      </c>
      <c r="AA203">
        <v>17</v>
      </c>
    </row>
    <row r="204" spans="1:27" hidden="1" x14ac:dyDescent="0.25">
      <c r="A204" t="s">
        <v>32</v>
      </c>
      <c r="B204">
        <v>2021</v>
      </c>
      <c r="C204">
        <v>5</v>
      </c>
      <c r="D204">
        <v>2</v>
      </c>
      <c r="E204" t="s">
        <v>18</v>
      </c>
      <c r="F204" t="s">
        <v>19</v>
      </c>
      <c r="G204" t="s">
        <v>20</v>
      </c>
      <c r="H204">
        <v>2</v>
      </c>
      <c r="I204" t="s">
        <v>17</v>
      </c>
      <c r="J204">
        <v>0</v>
      </c>
      <c r="K204">
        <v>0</v>
      </c>
      <c r="L204">
        <v>0</v>
      </c>
      <c r="M204">
        <v>20125116</v>
      </c>
      <c r="N204">
        <v>3</v>
      </c>
      <c r="O204" t="s">
        <v>11</v>
      </c>
      <c r="P204">
        <v>0</v>
      </c>
      <c r="S204" t="s">
        <v>12</v>
      </c>
      <c r="T204" t="s">
        <v>13</v>
      </c>
      <c r="U204" t="s">
        <v>14</v>
      </c>
      <c r="V204" t="s">
        <v>21</v>
      </c>
      <c r="W204" t="s">
        <v>22</v>
      </c>
      <c r="X204">
        <v>540200</v>
      </c>
      <c r="Y204">
        <v>540200</v>
      </c>
      <c r="Z204">
        <v>189070000</v>
      </c>
      <c r="AA204">
        <v>350</v>
      </c>
    </row>
    <row r="205" spans="1:27" hidden="1" x14ac:dyDescent="0.25">
      <c r="A205" t="s">
        <v>32</v>
      </c>
      <c r="B205">
        <v>2021</v>
      </c>
      <c r="C205">
        <v>5</v>
      </c>
      <c r="D205">
        <v>2</v>
      </c>
      <c r="E205" t="s">
        <v>18</v>
      </c>
      <c r="F205" t="s">
        <v>19</v>
      </c>
      <c r="G205" t="s">
        <v>20</v>
      </c>
      <c r="H205">
        <v>2</v>
      </c>
      <c r="I205" t="s">
        <v>17</v>
      </c>
      <c r="J205" t="s">
        <v>23</v>
      </c>
      <c r="K205">
        <v>1000</v>
      </c>
      <c r="L205">
        <v>100</v>
      </c>
      <c r="M205">
        <v>20125116</v>
      </c>
      <c r="N205">
        <v>1</v>
      </c>
      <c r="O205" t="s">
        <v>11</v>
      </c>
      <c r="P205" t="s">
        <v>24</v>
      </c>
      <c r="S205" t="s">
        <v>12</v>
      </c>
      <c r="T205" t="s">
        <v>13</v>
      </c>
      <c r="U205" t="s">
        <v>14</v>
      </c>
      <c r="V205" t="s">
        <v>21</v>
      </c>
      <c r="W205" t="s">
        <v>22</v>
      </c>
      <c r="X205">
        <v>675200</v>
      </c>
      <c r="Y205">
        <v>675200</v>
      </c>
      <c r="Z205">
        <v>74272000</v>
      </c>
      <c r="AA205">
        <v>110</v>
      </c>
    </row>
    <row r="206" spans="1:27" hidden="1" x14ac:dyDescent="0.25">
      <c r="A206" t="s">
        <v>32</v>
      </c>
      <c r="B206">
        <v>2021</v>
      </c>
      <c r="C206">
        <v>5</v>
      </c>
      <c r="D206">
        <v>2</v>
      </c>
      <c r="E206" t="s">
        <v>18</v>
      </c>
      <c r="F206" t="s">
        <v>19</v>
      </c>
      <c r="G206" t="s">
        <v>20</v>
      </c>
      <c r="H206">
        <v>3</v>
      </c>
      <c r="I206" t="s">
        <v>25</v>
      </c>
      <c r="J206">
        <v>0</v>
      </c>
      <c r="K206">
        <v>0</v>
      </c>
      <c r="L206">
        <v>0</v>
      </c>
      <c r="M206">
        <v>20125116</v>
      </c>
      <c r="N206">
        <v>1</v>
      </c>
      <c r="O206" t="s">
        <v>11</v>
      </c>
      <c r="P206">
        <v>0</v>
      </c>
      <c r="S206" t="s">
        <v>12</v>
      </c>
      <c r="T206" t="s">
        <v>13</v>
      </c>
      <c r="U206" t="s">
        <v>14</v>
      </c>
      <c r="V206" t="s">
        <v>15</v>
      </c>
      <c r="W206" t="s">
        <v>16</v>
      </c>
      <c r="X206">
        <v>357600</v>
      </c>
      <c r="Y206">
        <v>527460</v>
      </c>
      <c r="Z206">
        <v>36255276</v>
      </c>
      <c r="AA206">
        <v>96</v>
      </c>
    </row>
    <row r="207" spans="1:27" hidden="1" x14ac:dyDescent="0.25">
      <c r="A207" t="s">
        <v>32</v>
      </c>
      <c r="B207">
        <v>2021</v>
      </c>
      <c r="C207">
        <v>5</v>
      </c>
      <c r="D207">
        <v>2</v>
      </c>
      <c r="E207" t="s">
        <v>18</v>
      </c>
      <c r="F207" t="s">
        <v>19</v>
      </c>
      <c r="G207" t="s">
        <v>20</v>
      </c>
      <c r="H207">
        <v>3</v>
      </c>
      <c r="I207" t="s">
        <v>25</v>
      </c>
      <c r="J207">
        <v>0</v>
      </c>
      <c r="K207">
        <v>0</v>
      </c>
      <c r="L207">
        <v>0</v>
      </c>
      <c r="M207">
        <v>20125116</v>
      </c>
      <c r="N207">
        <v>1</v>
      </c>
      <c r="O207" t="s">
        <v>11</v>
      </c>
      <c r="P207">
        <v>0</v>
      </c>
      <c r="S207" t="s">
        <v>12</v>
      </c>
      <c r="T207" t="s">
        <v>13</v>
      </c>
      <c r="U207" t="s">
        <v>14</v>
      </c>
      <c r="V207" t="s">
        <v>21</v>
      </c>
      <c r="W207" t="s">
        <v>22</v>
      </c>
      <c r="X207">
        <v>406377</v>
      </c>
      <c r="Y207">
        <v>482760</v>
      </c>
      <c r="Z207">
        <v>14820161</v>
      </c>
      <c r="AA207">
        <v>35</v>
      </c>
    </row>
    <row r="208" spans="1:27" hidden="1" x14ac:dyDescent="0.25">
      <c r="A208" t="s">
        <v>32</v>
      </c>
      <c r="B208">
        <v>2021</v>
      </c>
      <c r="C208">
        <v>5</v>
      </c>
      <c r="D208">
        <v>2</v>
      </c>
      <c r="E208" t="s">
        <v>18</v>
      </c>
      <c r="F208" t="s">
        <v>19</v>
      </c>
      <c r="G208" t="s">
        <v>20</v>
      </c>
      <c r="H208">
        <v>3</v>
      </c>
      <c r="I208" t="s">
        <v>25</v>
      </c>
      <c r="J208">
        <v>0</v>
      </c>
      <c r="K208">
        <v>0</v>
      </c>
      <c r="L208">
        <v>0</v>
      </c>
      <c r="M208">
        <v>20125116</v>
      </c>
      <c r="N208">
        <v>3</v>
      </c>
      <c r="O208" t="s">
        <v>11</v>
      </c>
      <c r="P208">
        <v>0</v>
      </c>
      <c r="S208" t="s">
        <v>12</v>
      </c>
      <c r="T208" t="s">
        <v>13</v>
      </c>
      <c r="U208" t="s">
        <v>14</v>
      </c>
      <c r="V208" t="s">
        <v>15</v>
      </c>
      <c r="W208" t="s">
        <v>16</v>
      </c>
      <c r="X208">
        <v>357600</v>
      </c>
      <c r="Y208">
        <v>796800</v>
      </c>
      <c r="Z208">
        <v>158737678</v>
      </c>
      <c r="AA208">
        <v>427</v>
      </c>
    </row>
    <row r="209" spans="1:27" hidden="1" x14ac:dyDescent="0.25">
      <c r="A209" t="s">
        <v>32</v>
      </c>
      <c r="B209">
        <v>2021</v>
      </c>
      <c r="C209">
        <v>5</v>
      </c>
      <c r="D209">
        <v>2</v>
      </c>
      <c r="E209" t="s">
        <v>18</v>
      </c>
      <c r="F209" t="s">
        <v>19</v>
      </c>
      <c r="G209" t="s">
        <v>20</v>
      </c>
      <c r="H209">
        <v>3</v>
      </c>
      <c r="I209" t="s">
        <v>25</v>
      </c>
      <c r="J209">
        <v>0</v>
      </c>
      <c r="K209">
        <v>0</v>
      </c>
      <c r="L209">
        <v>0</v>
      </c>
      <c r="M209">
        <v>20125116</v>
      </c>
      <c r="N209">
        <v>3</v>
      </c>
      <c r="O209" t="s">
        <v>11</v>
      </c>
      <c r="P209">
        <v>0</v>
      </c>
      <c r="S209" t="s">
        <v>12</v>
      </c>
      <c r="T209" t="s">
        <v>13</v>
      </c>
      <c r="U209" t="s">
        <v>14</v>
      </c>
      <c r="V209" t="s">
        <v>21</v>
      </c>
      <c r="W209" t="s">
        <v>22</v>
      </c>
      <c r="X209">
        <v>357600</v>
      </c>
      <c r="Y209">
        <v>596000</v>
      </c>
      <c r="Z209">
        <v>63697343</v>
      </c>
      <c r="AA209">
        <v>159</v>
      </c>
    </row>
    <row r="210" spans="1:27" hidden="1" x14ac:dyDescent="0.25">
      <c r="A210" t="s">
        <v>32</v>
      </c>
      <c r="B210">
        <v>2021</v>
      </c>
      <c r="C210">
        <v>5</v>
      </c>
      <c r="D210">
        <v>2</v>
      </c>
      <c r="E210" t="s">
        <v>18</v>
      </c>
      <c r="F210" t="s">
        <v>19</v>
      </c>
      <c r="G210" t="s">
        <v>20</v>
      </c>
      <c r="H210">
        <v>3</v>
      </c>
      <c r="I210" t="s">
        <v>25</v>
      </c>
      <c r="J210" t="s">
        <v>23</v>
      </c>
      <c r="K210">
        <v>1000</v>
      </c>
      <c r="L210">
        <v>100</v>
      </c>
      <c r="M210">
        <v>20125116</v>
      </c>
      <c r="N210">
        <v>3</v>
      </c>
      <c r="O210" t="s">
        <v>11</v>
      </c>
      <c r="P210" t="s">
        <v>24</v>
      </c>
      <c r="S210" t="s">
        <v>12</v>
      </c>
      <c r="T210" t="s">
        <v>13</v>
      </c>
      <c r="U210" t="s">
        <v>14</v>
      </c>
      <c r="V210" t="s">
        <v>21</v>
      </c>
      <c r="W210" t="s">
        <v>22</v>
      </c>
      <c r="X210">
        <v>430844</v>
      </c>
      <c r="Y210">
        <v>430844</v>
      </c>
      <c r="Z210">
        <v>861688</v>
      </c>
      <c r="AA210">
        <v>2</v>
      </c>
    </row>
    <row r="211" spans="1:27" hidden="1" x14ac:dyDescent="0.25">
      <c r="A211" t="s">
        <v>32</v>
      </c>
      <c r="B211">
        <v>2021</v>
      </c>
      <c r="C211">
        <v>5</v>
      </c>
      <c r="D211">
        <v>2</v>
      </c>
      <c r="E211" t="s">
        <v>18</v>
      </c>
      <c r="F211" t="s">
        <v>19</v>
      </c>
      <c r="G211" t="s">
        <v>20</v>
      </c>
      <c r="H211">
        <v>3</v>
      </c>
      <c r="I211" t="s">
        <v>25</v>
      </c>
      <c r="J211" t="s">
        <v>23</v>
      </c>
      <c r="K211">
        <v>1000</v>
      </c>
      <c r="L211">
        <v>102</v>
      </c>
      <c r="M211">
        <v>20125116</v>
      </c>
      <c r="N211">
        <v>3</v>
      </c>
      <c r="O211" t="s">
        <v>11</v>
      </c>
      <c r="P211" t="s">
        <v>24</v>
      </c>
      <c r="S211" t="s">
        <v>12</v>
      </c>
      <c r="T211" t="s">
        <v>13</v>
      </c>
      <c r="U211" t="s">
        <v>14</v>
      </c>
      <c r="V211" t="s">
        <v>21</v>
      </c>
      <c r="W211" t="s">
        <v>22</v>
      </c>
      <c r="X211">
        <v>376946</v>
      </c>
      <c r="Y211">
        <v>376946</v>
      </c>
      <c r="Z211">
        <v>14700894</v>
      </c>
      <c r="AA211">
        <v>39</v>
      </c>
    </row>
    <row r="212" spans="1:27" hidden="1" x14ac:dyDescent="0.25">
      <c r="A212" t="s">
        <v>32</v>
      </c>
      <c r="B212">
        <v>2021</v>
      </c>
      <c r="C212">
        <v>5</v>
      </c>
      <c r="D212">
        <v>2</v>
      </c>
      <c r="E212" t="s">
        <v>18</v>
      </c>
      <c r="F212" t="s">
        <v>19</v>
      </c>
      <c r="G212" t="s">
        <v>20</v>
      </c>
      <c r="H212">
        <v>4</v>
      </c>
      <c r="I212" t="s">
        <v>26</v>
      </c>
      <c r="J212">
        <v>0</v>
      </c>
      <c r="K212">
        <v>0</v>
      </c>
      <c r="L212">
        <v>0</v>
      </c>
      <c r="M212">
        <v>20125116</v>
      </c>
      <c r="N212">
        <v>1</v>
      </c>
      <c r="O212" t="s">
        <v>11</v>
      </c>
      <c r="P212">
        <v>0</v>
      </c>
      <c r="S212" t="s">
        <v>12</v>
      </c>
      <c r="T212" t="s">
        <v>13</v>
      </c>
      <c r="U212" t="s">
        <v>14</v>
      </c>
      <c r="V212" t="s">
        <v>21</v>
      </c>
      <c r="W212" t="s">
        <v>22</v>
      </c>
      <c r="X212">
        <v>447000</v>
      </c>
      <c r="Y212">
        <v>447000</v>
      </c>
      <c r="Z212">
        <v>5364000</v>
      </c>
      <c r="AA212">
        <v>12</v>
      </c>
    </row>
    <row r="213" spans="1:27" hidden="1" x14ac:dyDescent="0.25">
      <c r="A213" t="s">
        <v>32</v>
      </c>
      <c r="B213">
        <v>2021</v>
      </c>
      <c r="C213">
        <v>5</v>
      </c>
      <c r="D213">
        <v>2</v>
      </c>
      <c r="E213" t="s">
        <v>18</v>
      </c>
      <c r="F213" t="s">
        <v>19</v>
      </c>
      <c r="G213" t="s">
        <v>20</v>
      </c>
      <c r="H213">
        <v>4</v>
      </c>
      <c r="I213" t="s">
        <v>26</v>
      </c>
      <c r="J213">
        <v>0</v>
      </c>
      <c r="K213">
        <v>0</v>
      </c>
      <c r="L213">
        <v>0</v>
      </c>
      <c r="M213">
        <v>20125116</v>
      </c>
      <c r="N213">
        <v>3</v>
      </c>
      <c r="O213" t="s">
        <v>11</v>
      </c>
      <c r="P213">
        <v>0</v>
      </c>
      <c r="S213" t="s">
        <v>12</v>
      </c>
      <c r="T213" t="s">
        <v>13</v>
      </c>
      <c r="U213" t="s">
        <v>14</v>
      </c>
      <c r="V213" t="s">
        <v>21</v>
      </c>
      <c r="W213" t="s">
        <v>22</v>
      </c>
      <c r="X213">
        <v>357600</v>
      </c>
      <c r="Y213">
        <v>395464</v>
      </c>
      <c r="Z213">
        <v>49538120</v>
      </c>
      <c r="AA213">
        <v>138</v>
      </c>
    </row>
    <row r="214" spans="1:27" hidden="1" x14ac:dyDescent="0.25">
      <c r="A214" t="s">
        <v>32</v>
      </c>
      <c r="B214">
        <v>2021</v>
      </c>
      <c r="C214">
        <v>5</v>
      </c>
      <c r="D214">
        <v>2</v>
      </c>
      <c r="E214" t="s">
        <v>18</v>
      </c>
      <c r="F214" t="s">
        <v>19</v>
      </c>
      <c r="G214" t="s">
        <v>20</v>
      </c>
      <c r="H214">
        <v>5</v>
      </c>
      <c r="I214" t="s">
        <v>27</v>
      </c>
      <c r="J214">
        <v>0</v>
      </c>
      <c r="K214">
        <v>0</v>
      </c>
      <c r="L214">
        <v>0</v>
      </c>
      <c r="M214">
        <v>20125116</v>
      </c>
      <c r="N214">
        <v>0</v>
      </c>
      <c r="O214" t="s">
        <v>11</v>
      </c>
      <c r="P214">
        <v>0</v>
      </c>
      <c r="S214" t="s">
        <v>12</v>
      </c>
      <c r="T214" t="s">
        <v>13</v>
      </c>
      <c r="U214" t="s">
        <v>14</v>
      </c>
      <c r="V214" t="s">
        <v>30</v>
      </c>
      <c r="W214" t="s">
        <v>31</v>
      </c>
      <c r="X214">
        <v>560240</v>
      </c>
      <c r="Y214">
        <v>560240</v>
      </c>
      <c r="Z214">
        <v>1680720</v>
      </c>
      <c r="AA214">
        <v>3</v>
      </c>
    </row>
    <row r="215" spans="1:27" hidden="1" x14ac:dyDescent="0.25">
      <c r="A215" t="s">
        <v>32</v>
      </c>
      <c r="B215">
        <v>2021</v>
      </c>
      <c r="C215">
        <v>5</v>
      </c>
      <c r="D215">
        <v>2</v>
      </c>
      <c r="E215" t="s">
        <v>18</v>
      </c>
      <c r="F215" t="s">
        <v>19</v>
      </c>
      <c r="G215" t="s">
        <v>20</v>
      </c>
      <c r="H215">
        <v>5</v>
      </c>
      <c r="I215" t="s">
        <v>27</v>
      </c>
      <c r="J215">
        <v>0</v>
      </c>
      <c r="K215">
        <v>0</v>
      </c>
      <c r="L215">
        <v>0</v>
      </c>
      <c r="M215">
        <v>20125116</v>
      </c>
      <c r="N215">
        <v>1</v>
      </c>
      <c r="O215" t="s">
        <v>11</v>
      </c>
      <c r="P215">
        <v>0</v>
      </c>
      <c r="S215" t="s">
        <v>12</v>
      </c>
      <c r="T215" t="s">
        <v>13</v>
      </c>
      <c r="U215" t="s">
        <v>14</v>
      </c>
      <c r="V215" t="s">
        <v>15</v>
      </c>
      <c r="W215" t="s">
        <v>16</v>
      </c>
      <c r="X215">
        <v>500640</v>
      </c>
      <c r="Y215">
        <v>500640</v>
      </c>
      <c r="Z215">
        <v>1001280</v>
      </c>
      <c r="AA215">
        <v>2</v>
      </c>
    </row>
    <row r="216" spans="1:27" hidden="1" x14ac:dyDescent="0.25">
      <c r="A216" t="s">
        <v>32</v>
      </c>
      <c r="B216">
        <v>2021</v>
      </c>
      <c r="C216">
        <v>5</v>
      </c>
      <c r="D216">
        <v>2</v>
      </c>
      <c r="E216" t="s">
        <v>18</v>
      </c>
      <c r="F216" t="s">
        <v>19</v>
      </c>
      <c r="G216" t="s">
        <v>20</v>
      </c>
      <c r="H216">
        <v>5</v>
      </c>
      <c r="I216" t="s">
        <v>27</v>
      </c>
      <c r="J216">
        <v>0</v>
      </c>
      <c r="K216">
        <v>0</v>
      </c>
      <c r="L216">
        <v>0</v>
      </c>
      <c r="M216">
        <v>20125116</v>
      </c>
      <c r="N216">
        <v>1</v>
      </c>
      <c r="O216" t="s">
        <v>11</v>
      </c>
      <c r="P216">
        <v>0</v>
      </c>
      <c r="S216" t="s">
        <v>12</v>
      </c>
      <c r="T216" t="s">
        <v>13</v>
      </c>
      <c r="U216" t="s">
        <v>14</v>
      </c>
      <c r="V216" t="s">
        <v>21</v>
      </c>
      <c r="W216" t="s">
        <v>22</v>
      </c>
      <c r="X216">
        <v>438247</v>
      </c>
      <c r="Y216">
        <v>658700</v>
      </c>
      <c r="Z216">
        <v>30478160</v>
      </c>
      <c r="AA216">
        <v>61</v>
      </c>
    </row>
    <row r="217" spans="1:27" hidden="1" x14ac:dyDescent="0.25">
      <c r="A217" t="s">
        <v>32</v>
      </c>
      <c r="B217">
        <v>2021</v>
      </c>
      <c r="C217">
        <v>5</v>
      </c>
      <c r="D217">
        <v>2</v>
      </c>
      <c r="E217" t="s">
        <v>18</v>
      </c>
      <c r="F217" t="s">
        <v>19</v>
      </c>
      <c r="G217" t="s">
        <v>20</v>
      </c>
      <c r="H217">
        <v>5</v>
      </c>
      <c r="I217" t="s">
        <v>27</v>
      </c>
      <c r="J217">
        <v>0</v>
      </c>
      <c r="K217">
        <v>0</v>
      </c>
      <c r="L217">
        <v>0</v>
      </c>
      <c r="M217">
        <v>20125116</v>
      </c>
      <c r="N217">
        <v>3</v>
      </c>
      <c r="O217" t="s">
        <v>11</v>
      </c>
      <c r="P217">
        <v>0</v>
      </c>
      <c r="S217" t="s">
        <v>12</v>
      </c>
      <c r="T217" t="s">
        <v>13</v>
      </c>
      <c r="U217" t="s">
        <v>14</v>
      </c>
      <c r="V217" t="s">
        <v>15</v>
      </c>
      <c r="W217" t="s">
        <v>16</v>
      </c>
      <c r="X217">
        <v>400512</v>
      </c>
      <c r="Y217">
        <v>447000</v>
      </c>
      <c r="Z217">
        <v>22875672</v>
      </c>
      <c r="AA217">
        <v>57</v>
      </c>
    </row>
    <row r="218" spans="1:27" hidden="1" x14ac:dyDescent="0.25">
      <c r="A218" t="s">
        <v>32</v>
      </c>
      <c r="B218">
        <v>2021</v>
      </c>
      <c r="C218">
        <v>5</v>
      </c>
      <c r="D218">
        <v>2</v>
      </c>
      <c r="E218" t="s">
        <v>18</v>
      </c>
      <c r="F218" t="s">
        <v>19</v>
      </c>
      <c r="G218" t="s">
        <v>20</v>
      </c>
      <c r="H218">
        <v>5</v>
      </c>
      <c r="I218" t="s">
        <v>27</v>
      </c>
      <c r="J218">
        <v>0</v>
      </c>
      <c r="K218">
        <v>0</v>
      </c>
      <c r="L218">
        <v>0</v>
      </c>
      <c r="M218">
        <v>20125116</v>
      </c>
      <c r="N218">
        <v>3</v>
      </c>
      <c r="O218" t="s">
        <v>11</v>
      </c>
      <c r="P218">
        <v>0</v>
      </c>
      <c r="S218" t="s">
        <v>12</v>
      </c>
      <c r="T218" t="s">
        <v>13</v>
      </c>
      <c r="U218" t="s">
        <v>14</v>
      </c>
      <c r="V218" t="s">
        <v>21</v>
      </c>
      <c r="W218" t="s">
        <v>22</v>
      </c>
      <c r="X218">
        <v>350598</v>
      </c>
      <c r="Y218">
        <v>424829</v>
      </c>
      <c r="Z218">
        <v>231332610</v>
      </c>
      <c r="AA218">
        <v>604</v>
      </c>
    </row>
    <row r="219" spans="1:27" hidden="1" x14ac:dyDescent="0.25">
      <c r="A219" t="s">
        <v>32</v>
      </c>
      <c r="B219">
        <v>2021</v>
      </c>
      <c r="C219">
        <v>5</v>
      </c>
      <c r="D219">
        <v>2</v>
      </c>
      <c r="E219" t="s">
        <v>18</v>
      </c>
      <c r="F219" t="s">
        <v>19</v>
      </c>
      <c r="G219" t="s">
        <v>20</v>
      </c>
      <c r="H219">
        <v>5</v>
      </c>
      <c r="I219" t="s">
        <v>27</v>
      </c>
      <c r="J219" t="s">
        <v>23</v>
      </c>
      <c r="K219">
        <v>1000</v>
      </c>
      <c r="L219">
        <v>100</v>
      </c>
      <c r="M219">
        <v>20125116</v>
      </c>
      <c r="N219">
        <v>1</v>
      </c>
      <c r="O219" t="s">
        <v>11</v>
      </c>
      <c r="P219" t="s">
        <v>24</v>
      </c>
      <c r="S219" t="s">
        <v>12</v>
      </c>
      <c r="T219" t="s">
        <v>13</v>
      </c>
      <c r="U219" t="s">
        <v>14</v>
      </c>
      <c r="V219" t="s">
        <v>21</v>
      </c>
      <c r="W219" t="s">
        <v>22</v>
      </c>
      <c r="X219">
        <v>473820</v>
      </c>
      <c r="Y219">
        <v>473820</v>
      </c>
      <c r="Z219">
        <v>9002580</v>
      </c>
      <c r="AA219">
        <v>19</v>
      </c>
    </row>
    <row r="220" spans="1:27" hidden="1" x14ac:dyDescent="0.25">
      <c r="A220" t="s">
        <v>32</v>
      </c>
      <c r="B220">
        <v>2021</v>
      </c>
      <c r="C220">
        <v>5</v>
      </c>
      <c r="D220">
        <v>2</v>
      </c>
      <c r="E220" t="s">
        <v>18</v>
      </c>
      <c r="F220" t="s">
        <v>19</v>
      </c>
      <c r="G220" t="s">
        <v>20</v>
      </c>
      <c r="H220">
        <v>5</v>
      </c>
      <c r="I220" t="s">
        <v>27</v>
      </c>
      <c r="J220" t="s">
        <v>23</v>
      </c>
      <c r="K220">
        <v>1000</v>
      </c>
      <c r="L220">
        <v>102</v>
      </c>
      <c r="M220">
        <v>20125116</v>
      </c>
      <c r="N220">
        <v>3</v>
      </c>
      <c r="O220" t="s">
        <v>11</v>
      </c>
      <c r="P220" t="s">
        <v>24</v>
      </c>
      <c r="S220" t="s">
        <v>12</v>
      </c>
      <c r="T220" t="s">
        <v>13</v>
      </c>
      <c r="U220" t="s">
        <v>14</v>
      </c>
      <c r="V220" t="s">
        <v>15</v>
      </c>
      <c r="W220" t="s">
        <v>16</v>
      </c>
      <c r="X220">
        <v>693194</v>
      </c>
      <c r="Y220">
        <v>693194</v>
      </c>
      <c r="Z220">
        <v>693194</v>
      </c>
      <c r="AA220">
        <v>1</v>
      </c>
    </row>
    <row r="221" spans="1:27" hidden="1" x14ac:dyDescent="0.25">
      <c r="A221" t="s">
        <v>32</v>
      </c>
      <c r="B221">
        <v>2021</v>
      </c>
      <c r="C221">
        <v>5</v>
      </c>
      <c r="D221">
        <v>2</v>
      </c>
      <c r="E221" t="s">
        <v>18</v>
      </c>
      <c r="F221" t="s">
        <v>19</v>
      </c>
      <c r="G221" t="s">
        <v>20</v>
      </c>
      <c r="H221">
        <v>5</v>
      </c>
      <c r="I221" t="s">
        <v>27</v>
      </c>
      <c r="J221" t="s">
        <v>23</v>
      </c>
      <c r="K221">
        <v>1000</v>
      </c>
      <c r="L221">
        <v>102</v>
      </c>
      <c r="M221">
        <v>20125116</v>
      </c>
      <c r="N221">
        <v>3</v>
      </c>
      <c r="O221" t="s">
        <v>11</v>
      </c>
      <c r="P221" t="s">
        <v>24</v>
      </c>
      <c r="S221" t="s">
        <v>12</v>
      </c>
      <c r="T221" t="s">
        <v>13</v>
      </c>
      <c r="U221" t="s">
        <v>14</v>
      </c>
      <c r="V221" t="s">
        <v>21</v>
      </c>
      <c r="W221" t="s">
        <v>22</v>
      </c>
      <c r="X221">
        <v>375353</v>
      </c>
      <c r="Y221">
        <v>400512</v>
      </c>
      <c r="Z221">
        <v>104680121</v>
      </c>
      <c r="AA221">
        <v>276</v>
      </c>
    </row>
    <row r="222" spans="1:27" hidden="1" x14ac:dyDescent="0.25">
      <c r="A222" t="s">
        <v>32</v>
      </c>
      <c r="B222">
        <v>2021</v>
      </c>
      <c r="C222">
        <v>5</v>
      </c>
      <c r="D222">
        <v>2</v>
      </c>
      <c r="E222" t="s">
        <v>18</v>
      </c>
      <c r="F222" t="s">
        <v>28</v>
      </c>
      <c r="G222" t="s">
        <v>29</v>
      </c>
      <c r="H222">
        <v>5</v>
      </c>
      <c r="I222" t="s">
        <v>27</v>
      </c>
      <c r="J222">
        <v>0</v>
      </c>
      <c r="K222">
        <v>0</v>
      </c>
      <c r="L222">
        <v>0</v>
      </c>
      <c r="M222">
        <v>20125116</v>
      </c>
      <c r="N222">
        <v>3</v>
      </c>
      <c r="O222" t="s">
        <v>11</v>
      </c>
      <c r="P222">
        <v>0</v>
      </c>
      <c r="S222" t="s">
        <v>12</v>
      </c>
      <c r="T222" t="s">
        <v>13</v>
      </c>
      <c r="U222" t="s">
        <v>14</v>
      </c>
      <c r="V222" t="s">
        <v>21</v>
      </c>
      <c r="W222" t="s">
        <v>22</v>
      </c>
      <c r="X222">
        <v>369766</v>
      </c>
      <c r="Y222">
        <v>369766</v>
      </c>
      <c r="Z222">
        <v>1479064</v>
      </c>
      <c r="AA222">
        <v>4</v>
      </c>
    </row>
    <row r="223" spans="1:27" hidden="1" x14ac:dyDescent="0.25">
      <c r="A223" t="s">
        <v>32</v>
      </c>
      <c r="B223">
        <v>2021</v>
      </c>
      <c r="C223">
        <v>5</v>
      </c>
      <c r="D223">
        <v>2</v>
      </c>
      <c r="E223" t="s">
        <v>18</v>
      </c>
      <c r="F223" t="s">
        <v>8</v>
      </c>
      <c r="G223" t="s">
        <v>9</v>
      </c>
      <c r="H223">
        <v>3</v>
      </c>
      <c r="I223" t="s">
        <v>25</v>
      </c>
      <c r="J223">
        <v>0</v>
      </c>
      <c r="K223">
        <v>0</v>
      </c>
      <c r="L223">
        <v>0</v>
      </c>
      <c r="M223">
        <v>20125116</v>
      </c>
      <c r="N223">
        <v>1</v>
      </c>
      <c r="O223" t="s">
        <v>11</v>
      </c>
      <c r="P223">
        <v>0</v>
      </c>
      <c r="S223" t="s">
        <v>12</v>
      </c>
      <c r="T223" t="s">
        <v>13</v>
      </c>
      <c r="U223" t="s">
        <v>14</v>
      </c>
      <c r="V223" t="s">
        <v>15</v>
      </c>
      <c r="W223" t="s">
        <v>16</v>
      </c>
      <c r="X223">
        <v>471833</v>
      </c>
      <c r="Y223">
        <v>471833</v>
      </c>
      <c r="Z223">
        <v>471833</v>
      </c>
      <c r="AA223">
        <v>1</v>
      </c>
    </row>
    <row r="224" spans="1:27" hidden="1" x14ac:dyDescent="0.25">
      <c r="A224" t="s">
        <v>32</v>
      </c>
      <c r="B224">
        <v>2021</v>
      </c>
      <c r="C224">
        <v>5</v>
      </c>
      <c r="D224">
        <v>2</v>
      </c>
      <c r="E224" t="s">
        <v>18</v>
      </c>
      <c r="F224" t="s">
        <v>8</v>
      </c>
      <c r="G224" t="s">
        <v>9</v>
      </c>
      <c r="H224">
        <v>3</v>
      </c>
      <c r="I224" t="s">
        <v>25</v>
      </c>
      <c r="J224">
        <v>0</v>
      </c>
      <c r="K224">
        <v>0</v>
      </c>
      <c r="L224">
        <v>0</v>
      </c>
      <c r="M224">
        <v>20125116</v>
      </c>
      <c r="N224">
        <v>1</v>
      </c>
      <c r="O224" t="s">
        <v>11</v>
      </c>
      <c r="P224">
        <v>0</v>
      </c>
      <c r="S224" t="s">
        <v>12</v>
      </c>
      <c r="T224" t="s">
        <v>13</v>
      </c>
      <c r="U224" t="s">
        <v>14</v>
      </c>
      <c r="V224" t="s">
        <v>21</v>
      </c>
      <c r="W224" t="s">
        <v>22</v>
      </c>
      <c r="X224">
        <v>379056</v>
      </c>
      <c r="Y224">
        <v>875364</v>
      </c>
      <c r="Z224">
        <v>26243778</v>
      </c>
      <c r="AA224">
        <v>57</v>
      </c>
    </row>
    <row r="225" spans="1:27" hidden="1" x14ac:dyDescent="0.25">
      <c r="A225" t="s">
        <v>32</v>
      </c>
      <c r="B225">
        <v>2021</v>
      </c>
      <c r="C225">
        <v>5</v>
      </c>
      <c r="D225">
        <v>2</v>
      </c>
      <c r="E225" t="s">
        <v>18</v>
      </c>
      <c r="F225" t="s">
        <v>8</v>
      </c>
      <c r="G225" t="s">
        <v>9</v>
      </c>
      <c r="H225">
        <v>3</v>
      </c>
      <c r="I225" t="s">
        <v>25</v>
      </c>
      <c r="J225">
        <v>0</v>
      </c>
      <c r="K225">
        <v>0</v>
      </c>
      <c r="L225">
        <v>0</v>
      </c>
      <c r="M225">
        <v>20125116</v>
      </c>
      <c r="N225">
        <v>3</v>
      </c>
      <c r="O225" t="s">
        <v>11</v>
      </c>
      <c r="P225">
        <v>0</v>
      </c>
      <c r="S225" t="s">
        <v>12</v>
      </c>
      <c r="T225" t="s">
        <v>13</v>
      </c>
      <c r="U225" t="s">
        <v>14</v>
      </c>
      <c r="V225" t="s">
        <v>15</v>
      </c>
      <c r="W225" t="s">
        <v>16</v>
      </c>
      <c r="X225">
        <v>430843</v>
      </c>
      <c r="Y225">
        <v>430843</v>
      </c>
      <c r="Z225">
        <v>4308430</v>
      </c>
      <c r="AA225">
        <v>10</v>
      </c>
    </row>
    <row r="226" spans="1:27" hidden="1" x14ac:dyDescent="0.25">
      <c r="A226" t="s">
        <v>32</v>
      </c>
      <c r="B226">
        <v>2021</v>
      </c>
      <c r="C226">
        <v>5</v>
      </c>
      <c r="D226">
        <v>2</v>
      </c>
      <c r="E226" t="s">
        <v>18</v>
      </c>
      <c r="F226" t="s">
        <v>8</v>
      </c>
      <c r="G226" t="s">
        <v>9</v>
      </c>
      <c r="H226">
        <v>3</v>
      </c>
      <c r="I226" t="s">
        <v>25</v>
      </c>
      <c r="J226">
        <v>0</v>
      </c>
      <c r="K226">
        <v>0</v>
      </c>
      <c r="L226">
        <v>0</v>
      </c>
      <c r="M226">
        <v>20125116</v>
      </c>
      <c r="N226">
        <v>3</v>
      </c>
      <c r="O226" t="s">
        <v>11</v>
      </c>
      <c r="P226">
        <v>0</v>
      </c>
      <c r="S226" t="s">
        <v>12</v>
      </c>
      <c r="T226" t="s">
        <v>13</v>
      </c>
      <c r="U226" t="s">
        <v>14</v>
      </c>
      <c r="V226" t="s">
        <v>21</v>
      </c>
      <c r="W226" t="s">
        <v>22</v>
      </c>
      <c r="X226">
        <v>350598</v>
      </c>
      <c r="Y226">
        <v>476800</v>
      </c>
      <c r="Z226">
        <v>178587192</v>
      </c>
      <c r="AA226">
        <v>465</v>
      </c>
    </row>
    <row r="227" spans="1:27" hidden="1" x14ac:dyDescent="0.25">
      <c r="A227" t="s">
        <v>32</v>
      </c>
      <c r="B227">
        <v>2021</v>
      </c>
      <c r="C227">
        <v>5</v>
      </c>
      <c r="D227">
        <v>2</v>
      </c>
      <c r="E227" t="s">
        <v>18</v>
      </c>
      <c r="F227" t="s">
        <v>8</v>
      </c>
      <c r="G227" t="s">
        <v>9</v>
      </c>
      <c r="H227">
        <v>3</v>
      </c>
      <c r="I227" t="s">
        <v>25</v>
      </c>
      <c r="J227" t="s">
        <v>23</v>
      </c>
      <c r="K227">
        <v>1000</v>
      </c>
      <c r="L227">
        <v>102</v>
      </c>
      <c r="M227">
        <v>20125116</v>
      </c>
      <c r="N227">
        <v>3</v>
      </c>
      <c r="O227" t="s">
        <v>11</v>
      </c>
      <c r="P227" t="s">
        <v>24</v>
      </c>
      <c r="S227" t="s">
        <v>12</v>
      </c>
      <c r="T227" t="s">
        <v>13</v>
      </c>
      <c r="U227" t="s">
        <v>14</v>
      </c>
      <c r="V227" t="s">
        <v>15</v>
      </c>
      <c r="W227" t="s">
        <v>16</v>
      </c>
      <c r="X227">
        <v>395464</v>
      </c>
      <c r="Y227">
        <v>560240</v>
      </c>
      <c r="Z227">
        <v>38653535</v>
      </c>
      <c r="AA227">
        <v>91</v>
      </c>
    </row>
    <row r="228" spans="1:27" hidden="1" x14ac:dyDescent="0.25">
      <c r="A228" t="s">
        <v>32</v>
      </c>
      <c r="B228">
        <v>2021</v>
      </c>
      <c r="C228">
        <v>5</v>
      </c>
      <c r="D228">
        <v>2</v>
      </c>
      <c r="E228" t="s">
        <v>18</v>
      </c>
      <c r="F228" t="s">
        <v>8</v>
      </c>
      <c r="G228" t="s">
        <v>9</v>
      </c>
      <c r="H228">
        <v>3</v>
      </c>
      <c r="I228" t="s">
        <v>25</v>
      </c>
      <c r="J228" t="s">
        <v>23</v>
      </c>
      <c r="K228">
        <v>1000</v>
      </c>
      <c r="L228">
        <v>102</v>
      </c>
      <c r="M228">
        <v>20125116</v>
      </c>
      <c r="N228">
        <v>3</v>
      </c>
      <c r="O228" t="s">
        <v>11</v>
      </c>
      <c r="P228" t="s">
        <v>24</v>
      </c>
      <c r="S228" t="s">
        <v>12</v>
      </c>
      <c r="T228" t="s">
        <v>13</v>
      </c>
      <c r="U228" t="s">
        <v>14</v>
      </c>
      <c r="V228" t="s">
        <v>21</v>
      </c>
      <c r="W228" t="s">
        <v>22</v>
      </c>
      <c r="X228">
        <v>512704</v>
      </c>
      <c r="Y228">
        <v>573521</v>
      </c>
      <c r="Z228">
        <v>1086225</v>
      </c>
      <c r="AA228">
        <v>2</v>
      </c>
    </row>
    <row r="229" spans="1:27" hidden="1" x14ac:dyDescent="0.25">
      <c r="A229" t="s">
        <v>32</v>
      </c>
      <c r="B229">
        <v>2021</v>
      </c>
      <c r="C229">
        <v>5</v>
      </c>
      <c r="D229">
        <v>2</v>
      </c>
      <c r="E229" t="s">
        <v>18</v>
      </c>
      <c r="F229" t="s">
        <v>8</v>
      </c>
      <c r="G229" t="s">
        <v>9</v>
      </c>
      <c r="H229">
        <v>4</v>
      </c>
      <c r="I229" t="s">
        <v>26</v>
      </c>
      <c r="J229">
        <v>0</v>
      </c>
      <c r="K229">
        <v>0</v>
      </c>
      <c r="L229">
        <v>0</v>
      </c>
      <c r="M229">
        <v>20125116</v>
      </c>
      <c r="N229">
        <v>1</v>
      </c>
      <c r="O229" t="s">
        <v>11</v>
      </c>
      <c r="P229">
        <v>0</v>
      </c>
      <c r="S229" t="s">
        <v>12</v>
      </c>
      <c r="T229" t="s">
        <v>13</v>
      </c>
      <c r="U229" t="s">
        <v>14</v>
      </c>
      <c r="V229" t="s">
        <v>15</v>
      </c>
      <c r="W229" t="s">
        <v>16</v>
      </c>
      <c r="X229">
        <v>576588</v>
      </c>
      <c r="Y229">
        <v>785000</v>
      </c>
      <c r="Z229">
        <v>13872940</v>
      </c>
      <c r="AA229">
        <v>19</v>
      </c>
    </row>
    <row r="230" spans="1:27" hidden="1" x14ac:dyDescent="0.25">
      <c r="A230" t="s">
        <v>32</v>
      </c>
      <c r="B230">
        <v>2021</v>
      </c>
      <c r="C230">
        <v>5</v>
      </c>
      <c r="D230">
        <v>2</v>
      </c>
      <c r="E230" t="s">
        <v>18</v>
      </c>
      <c r="F230" t="s">
        <v>8</v>
      </c>
      <c r="G230" t="s">
        <v>9</v>
      </c>
      <c r="H230">
        <v>4</v>
      </c>
      <c r="I230" t="s">
        <v>26</v>
      </c>
      <c r="J230">
        <v>0</v>
      </c>
      <c r="K230">
        <v>0</v>
      </c>
      <c r="L230">
        <v>0</v>
      </c>
      <c r="M230">
        <v>20125116</v>
      </c>
      <c r="N230">
        <v>3</v>
      </c>
      <c r="O230" t="s">
        <v>11</v>
      </c>
      <c r="P230">
        <v>0</v>
      </c>
      <c r="S230" t="s">
        <v>12</v>
      </c>
      <c r="T230" t="s">
        <v>13</v>
      </c>
      <c r="U230" t="s">
        <v>14</v>
      </c>
      <c r="V230" t="s">
        <v>15</v>
      </c>
      <c r="W230" t="s">
        <v>16</v>
      </c>
      <c r="X230">
        <v>560947</v>
      </c>
      <c r="Y230">
        <v>611850</v>
      </c>
      <c r="Z230">
        <v>16877285</v>
      </c>
      <c r="AA230">
        <v>28</v>
      </c>
    </row>
    <row r="231" spans="1:27" hidden="1" x14ac:dyDescent="0.25">
      <c r="A231" t="s">
        <v>32</v>
      </c>
      <c r="B231">
        <v>2021</v>
      </c>
      <c r="C231">
        <v>5</v>
      </c>
      <c r="D231">
        <v>2</v>
      </c>
      <c r="E231" t="s">
        <v>18</v>
      </c>
      <c r="F231" t="s">
        <v>8</v>
      </c>
      <c r="G231" t="s">
        <v>9</v>
      </c>
      <c r="H231">
        <v>4</v>
      </c>
      <c r="I231" t="s">
        <v>26</v>
      </c>
      <c r="J231">
        <v>0</v>
      </c>
      <c r="K231">
        <v>0</v>
      </c>
      <c r="L231">
        <v>0</v>
      </c>
      <c r="M231">
        <v>20125116</v>
      </c>
      <c r="N231">
        <v>3</v>
      </c>
      <c r="O231" t="s">
        <v>11</v>
      </c>
      <c r="P231">
        <v>0</v>
      </c>
      <c r="S231" t="s">
        <v>12</v>
      </c>
      <c r="T231" t="s">
        <v>13</v>
      </c>
      <c r="U231" t="s">
        <v>14</v>
      </c>
      <c r="V231" t="s">
        <v>21</v>
      </c>
      <c r="W231" t="s">
        <v>22</v>
      </c>
      <c r="X231">
        <v>357600</v>
      </c>
      <c r="Y231">
        <v>600200</v>
      </c>
      <c r="Z231">
        <v>15668456</v>
      </c>
      <c r="AA231">
        <v>39</v>
      </c>
    </row>
    <row r="232" spans="1:27" hidden="1" x14ac:dyDescent="0.25">
      <c r="A232" t="s">
        <v>32</v>
      </c>
      <c r="B232">
        <v>2021</v>
      </c>
      <c r="C232">
        <v>5</v>
      </c>
      <c r="D232">
        <v>2</v>
      </c>
      <c r="E232" t="s">
        <v>18</v>
      </c>
      <c r="F232" t="s">
        <v>8</v>
      </c>
      <c r="G232" t="s">
        <v>9</v>
      </c>
      <c r="H232">
        <v>4</v>
      </c>
      <c r="I232" t="s">
        <v>26</v>
      </c>
      <c r="J232" t="s">
        <v>23</v>
      </c>
      <c r="K232">
        <v>1000</v>
      </c>
      <c r="L232">
        <v>100</v>
      </c>
      <c r="M232">
        <v>20125116</v>
      </c>
      <c r="N232">
        <v>1</v>
      </c>
      <c r="O232" t="s">
        <v>11</v>
      </c>
      <c r="P232" t="s">
        <v>24</v>
      </c>
      <c r="S232" t="s">
        <v>12</v>
      </c>
      <c r="T232" t="s">
        <v>13</v>
      </c>
      <c r="U232" t="s">
        <v>14</v>
      </c>
      <c r="V232" t="s">
        <v>21</v>
      </c>
      <c r="W232" t="s">
        <v>22</v>
      </c>
      <c r="X232">
        <v>357600</v>
      </c>
      <c r="Y232">
        <v>430844</v>
      </c>
      <c r="Z232">
        <v>3066638</v>
      </c>
      <c r="AA232">
        <v>8</v>
      </c>
    </row>
    <row r="233" spans="1:27" hidden="1" x14ac:dyDescent="0.25">
      <c r="A233" t="s">
        <v>32</v>
      </c>
      <c r="B233">
        <v>2021</v>
      </c>
      <c r="C233">
        <v>5</v>
      </c>
      <c r="D233">
        <v>2</v>
      </c>
      <c r="E233" t="s">
        <v>18</v>
      </c>
      <c r="F233" t="s">
        <v>8</v>
      </c>
      <c r="G233" t="s">
        <v>9</v>
      </c>
      <c r="H233">
        <v>5</v>
      </c>
      <c r="I233" t="s">
        <v>27</v>
      </c>
      <c r="J233">
        <v>0</v>
      </c>
      <c r="K233">
        <v>0</v>
      </c>
      <c r="L233">
        <v>0</v>
      </c>
      <c r="M233">
        <v>20125116</v>
      </c>
      <c r="N233">
        <v>1</v>
      </c>
      <c r="O233" t="s">
        <v>11</v>
      </c>
      <c r="P233">
        <v>0</v>
      </c>
      <c r="S233" t="s">
        <v>12</v>
      </c>
      <c r="T233" t="s">
        <v>13</v>
      </c>
      <c r="U233" t="s">
        <v>14</v>
      </c>
      <c r="V233" t="s">
        <v>15</v>
      </c>
      <c r="W233" t="s">
        <v>16</v>
      </c>
      <c r="X233">
        <v>463154</v>
      </c>
      <c r="Y233">
        <v>463154</v>
      </c>
      <c r="Z233">
        <v>4168386</v>
      </c>
      <c r="AA233">
        <v>9</v>
      </c>
    </row>
    <row r="234" spans="1:27" hidden="1" x14ac:dyDescent="0.25">
      <c r="A234" t="s">
        <v>32</v>
      </c>
      <c r="B234">
        <v>2021</v>
      </c>
      <c r="C234">
        <v>5</v>
      </c>
      <c r="D234">
        <v>2</v>
      </c>
      <c r="E234" t="s">
        <v>18</v>
      </c>
      <c r="F234" t="s">
        <v>8</v>
      </c>
      <c r="G234" t="s">
        <v>9</v>
      </c>
      <c r="H234">
        <v>5</v>
      </c>
      <c r="I234" t="s">
        <v>27</v>
      </c>
      <c r="J234">
        <v>0</v>
      </c>
      <c r="K234">
        <v>0</v>
      </c>
      <c r="L234">
        <v>0</v>
      </c>
      <c r="M234">
        <v>20125116</v>
      </c>
      <c r="N234">
        <v>1</v>
      </c>
      <c r="O234" t="s">
        <v>11</v>
      </c>
      <c r="P234">
        <v>0</v>
      </c>
      <c r="S234" t="s">
        <v>12</v>
      </c>
      <c r="T234" t="s">
        <v>13</v>
      </c>
      <c r="U234" t="s">
        <v>14</v>
      </c>
      <c r="V234" t="s">
        <v>21</v>
      </c>
      <c r="W234" t="s">
        <v>22</v>
      </c>
      <c r="X234">
        <v>379056</v>
      </c>
      <c r="Y234">
        <v>527460</v>
      </c>
      <c r="Z234">
        <v>55007988</v>
      </c>
      <c r="AA234">
        <v>130</v>
      </c>
    </row>
    <row r="235" spans="1:27" hidden="1" x14ac:dyDescent="0.25">
      <c r="A235" t="s">
        <v>32</v>
      </c>
      <c r="B235">
        <v>2021</v>
      </c>
      <c r="C235">
        <v>5</v>
      </c>
      <c r="D235">
        <v>2</v>
      </c>
      <c r="E235" t="s">
        <v>18</v>
      </c>
      <c r="F235" t="s">
        <v>8</v>
      </c>
      <c r="G235" t="s">
        <v>9</v>
      </c>
      <c r="H235">
        <v>5</v>
      </c>
      <c r="I235" t="s">
        <v>27</v>
      </c>
      <c r="J235">
        <v>0</v>
      </c>
      <c r="K235">
        <v>0</v>
      </c>
      <c r="L235">
        <v>0</v>
      </c>
      <c r="M235">
        <v>20125116</v>
      </c>
      <c r="N235">
        <v>3</v>
      </c>
      <c r="O235" t="s">
        <v>11</v>
      </c>
      <c r="P235">
        <v>0</v>
      </c>
      <c r="S235" t="s">
        <v>12</v>
      </c>
      <c r="T235" t="s">
        <v>13</v>
      </c>
      <c r="U235" t="s">
        <v>14</v>
      </c>
      <c r="V235" t="s">
        <v>15</v>
      </c>
      <c r="W235" t="s">
        <v>16</v>
      </c>
      <c r="X235">
        <v>394732</v>
      </c>
      <c r="Y235">
        <v>394732</v>
      </c>
      <c r="Z235">
        <v>14605084</v>
      </c>
      <c r="AA235">
        <v>37</v>
      </c>
    </row>
    <row r="236" spans="1:27" hidden="1" x14ac:dyDescent="0.25">
      <c r="A236" t="s">
        <v>32</v>
      </c>
      <c r="B236">
        <v>2021</v>
      </c>
      <c r="C236">
        <v>5</v>
      </c>
      <c r="D236">
        <v>2</v>
      </c>
      <c r="E236" t="s">
        <v>18</v>
      </c>
      <c r="F236" t="s">
        <v>8</v>
      </c>
      <c r="G236" t="s">
        <v>9</v>
      </c>
      <c r="H236">
        <v>5</v>
      </c>
      <c r="I236" t="s">
        <v>27</v>
      </c>
      <c r="J236">
        <v>0</v>
      </c>
      <c r="K236">
        <v>0</v>
      </c>
      <c r="L236">
        <v>0</v>
      </c>
      <c r="M236">
        <v>20125116</v>
      </c>
      <c r="N236">
        <v>3</v>
      </c>
      <c r="O236" t="s">
        <v>11</v>
      </c>
      <c r="P236">
        <v>0</v>
      </c>
      <c r="S236" t="s">
        <v>12</v>
      </c>
      <c r="T236" t="s">
        <v>13</v>
      </c>
      <c r="U236" t="s">
        <v>14</v>
      </c>
      <c r="V236" t="s">
        <v>21</v>
      </c>
      <c r="W236" t="s">
        <v>22</v>
      </c>
      <c r="X236">
        <v>375301</v>
      </c>
      <c r="Y236">
        <v>693194</v>
      </c>
      <c r="Z236">
        <v>554989524</v>
      </c>
      <c r="AA236">
        <v>1420</v>
      </c>
    </row>
    <row r="237" spans="1:27" hidden="1" x14ac:dyDescent="0.25">
      <c r="A237" t="s">
        <v>32</v>
      </c>
      <c r="B237">
        <v>2021</v>
      </c>
      <c r="C237">
        <v>5</v>
      </c>
      <c r="D237">
        <v>2</v>
      </c>
      <c r="E237" t="s">
        <v>18</v>
      </c>
      <c r="F237" t="s">
        <v>8</v>
      </c>
      <c r="G237" t="s">
        <v>9</v>
      </c>
      <c r="H237">
        <v>5</v>
      </c>
      <c r="I237" t="s">
        <v>27</v>
      </c>
      <c r="J237">
        <v>0</v>
      </c>
      <c r="K237">
        <v>0</v>
      </c>
      <c r="L237">
        <v>0</v>
      </c>
      <c r="M237">
        <v>20125116</v>
      </c>
      <c r="N237">
        <v>4</v>
      </c>
      <c r="O237" t="s">
        <v>11</v>
      </c>
      <c r="P237">
        <v>0</v>
      </c>
      <c r="S237" t="s">
        <v>12</v>
      </c>
      <c r="T237" t="s">
        <v>13</v>
      </c>
      <c r="U237" t="s">
        <v>14</v>
      </c>
      <c r="V237" t="s">
        <v>21</v>
      </c>
      <c r="W237" t="s">
        <v>22</v>
      </c>
      <c r="X237">
        <v>476800</v>
      </c>
      <c r="Y237">
        <v>715200</v>
      </c>
      <c r="Z237">
        <v>67705600</v>
      </c>
      <c r="AA237">
        <v>100</v>
      </c>
    </row>
    <row r="238" spans="1:27" hidden="1" x14ac:dyDescent="0.25">
      <c r="A238" t="s">
        <v>32</v>
      </c>
      <c r="B238">
        <v>2021</v>
      </c>
      <c r="C238">
        <v>5</v>
      </c>
      <c r="D238">
        <v>2</v>
      </c>
      <c r="E238" t="s">
        <v>18</v>
      </c>
      <c r="F238" t="s">
        <v>8</v>
      </c>
      <c r="G238" t="s">
        <v>9</v>
      </c>
      <c r="H238">
        <v>5</v>
      </c>
      <c r="I238" t="s">
        <v>27</v>
      </c>
      <c r="J238" t="s">
        <v>23</v>
      </c>
      <c r="K238">
        <v>1000</v>
      </c>
      <c r="L238">
        <v>100</v>
      </c>
      <c r="M238">
        <v>20125116</v>
      </c>
      <c r="N238">
        <v>1</v>
      </c>
      <c r="O238" t="s">
        <v>11</v>
      </c>
      <c r="P238" t="s">
        <v>24</v>
      </c>
      <c r="S238" t="s">
        <v>12</v>
      </c>
      <c r="T238" t="s">
        <v>13</v>
      </c>
      <c r="U238" t="s">
        <v>14</v>
      </c>
      <c r="V238" t="s">
        <v>21</v>
      </c>
      <c r="W238" t="s">
        <v>22</v>
      </c>
      <c r="X238">
        <v>406364</v>
      </c>
      <c r="Y238">
        <v>406364</v>
      </c>
      <c r="Z238">
        <v>29258208</v>
      </c>
      <c r="AA238">
        <v>72</v>
      </c>
    </row>
    <row r="239" spans="1:27" x14ac:dyDescent="0.25">
      <c r="A239" t="s">
        <v>32</v>
      </c>
      <c r="B239">
        <v>2021</v>
      </c>
      <c r="C239">
        <v>6</v>
      </c>
      <c r="D239">
        <v>1</v>
      </c>
      <c r="E239" t="s">
        <v>320</v>
      </c>
      <c r="F239" t="s">
        <v>8</v>
      </c>
      <c r="G239" t="s">
        <v>321</v>
      </c>
      <c r="H239">
        <v>1</v>
      </c>
      <c r="I239" t="s">
        <v>298</v>
      </c>
      <c r="J239">
        <v>0</v>
      </c>
      <c r="K239">
        <v>0</v>
      </c>
      <c r="L239">
        <v>0</v>
      </c>
      <c r="M239">
        <v>20125116</v>
      </c>
      <c r="N239">
        <v>1</v>
      </c>
      <c r="O239" t="s">
        <v>11</v>
      </c>
      <c r="P239">
        <v>0</v>
      </c>
      <c r="S239" t="s">
        <v>322</v>
      </c>
      <c r="T239" t="s">
        <v>13</v>
      </c>
      <c r="U239" t="s">
        <v>323</v>
      </c>
      <c r="V239" t="s">
        <v>15</v>
      </c>
      <c r="W239" t="s">
        <v>324</v>
      </c>
      <c r="X239">
        <v>357600</v>
      </c>
      <c r="Y239">
        <v>447000</v>
      </c>
      <c r="Z239">
        <v>388013880</v>
      </c>
      <c r="AA239">
        <v>964</v>
      </c>
    </row>
    <row r="240" spans="1:27" x14ac:dyDescent="0.25">
      <c r="A240" t="s">
        <v>32</v>
      </c>
      <c r="B240">
        <v>2021</v>
      </c>
      <c r="C240">
        <v>6</v>
      </c>
      <c r="D240">
        <v>1</v>
      </c>
      <c r="E240" t="s">
        <v>320</v>
      </c>
      <c r="F240" t="s">
        <v>8</v>
      </c>
      <c r="G240" t="s">
        <v>321</v>
      </c>
      <c r="H240">
        <v>1</v>
      </c>
      <c r="I240" t="s">
        <v>298</v>
      </c>
      <c r="J240">
        <v>0</v>
      </c>
      <c r="K240">
        <v>0</v>
      </c>
      <c r="L240">
        <v>0</v>
      </c>
      <c r="M240">
        <v>20125116</v>
      </c>
      <c r="N240">
        <v>3</v>
      </c>
      <c r="O240" t="s">
        <v>11</v>
      </c>
      <c r="P240">
        <v>0</v>
      </c>
      <c r="S240" t="s">
        <v>322</v>
      </c>
      <c r="T240" t="s">
        <v>13</v>
      </c>
      <c r="U240" t="s">
        <v>323</v>
      </c>
      <c r="V240" t="s">
        <v>15</v>
      </c>
      <c r="W240" t="s">
        <v>324</v>
      </c>
      <c r="X240">
        <v>357600</v>
      </c>
      <c r="Y240">
        <v>364323</v>
      </c>
      <c r="Z240">
        <v>1899259380</v>
      </c>
      <c r="AA240">
        <v>5310</v>
      </c>
    </row>
    <row r="241" spans="1:27" hidden="1" x14ac:dyDescent="0.25">
      <c r="A241" t="s">
        <v>32</v>
      </c>
      <c r="B241">
        <v>2021</v>
      </c>
      <c r="C241">
        <v>6</v>
      </c>
      <c r="D241">
        <v>1</v>
      </c>
      <c r="E241" t="s">
        <v>7</v>
      </c>
      <c r="F241" t="s">
        <v>8</v>
      </c>
      <c r="G241" t="s">
        <v>9</v>
      </c>
      <c r="H241">
        <v>2</v>
      </c>
      <c r="I241" t="s">
        <v>17</v>
      </c>
      <c r="J241">
        <v>0</v>
      </c>
      <c r="K241">
        <v>0</v>
      </c>
      <c r="L241">
        <v>0</v>
      </c>
      <c r="M241">
        <v>20125116</v>
      </c>
      <c r="N241">
        <v>1</v>
      </c>
      <c r="O241" t="s">
        <v>11</v>
      </c>
      <c r="P241">
        <v>0</v>
      </c>
      <c r="S241" t="s">
        <v>12</v>
      </c>
      <c r="T241" t="s">
        <v>13</v>
      </c>
      <c r="U241" t="s">
        <v>14</v>
      </c>
      <c r="V241" t="s">
        <v>15</v>
      </c>
      <c r="W241" t="s">
        <v>16</v>
      </c>
      <c r="X241">
        <v>675200</v>
      </c>
      <c r="Y241">
        <v>675200</v>
      </c>
      <c r="Z241">
        <v>239696000</v>
      </c>
      <c r="AA241">
        <v>355</v>
      </c>
    </row>
    <row r="242" spans="1:27" hidden="1" x14ac:dyDescent="0.25">
      <c r="A242" t="s">
        <v>32</v>
      </c>
      <c r="B242">
        <v>2021</v>
      </c>
      <c r="C242">
        <v>6</v>
      </c>
      <c r="D242">
        <v>1</v>
      </c>
      <c r="E242" t="s">
        <v>7</v>
      </c>
      <c r="F242" t="s">
        <v>8</v>
      </c>
      <c r="G242" t="s">
        <v>9</v>
      </c>
      <c r="H242">
        <v>2</v>
      </c>
      <c r="I242" t="s">
        <v>17</v>
      </c>
      <c r="J242">
        <v>0</v>
      </c>
      <c r="K242">
        <v>0</v>
      </c>
      <c r="L242">
        <v>0</v>
      </c>
      <c r="M242">
        <v>20125116</v>
      </c>
      <c r="N242">
        <v>3</v>
      </c>
      <c r="O242" t="s">
        <v>11</v>
      </c>
      <c r="P242">
        <v>0</v>
      </c>
      <c r="S242" t="s">
        <v>12</v>
      </c>
      <c r="T242" t="s">
        <v>13</v>
      </c>
      <c r="U242" t="s">
        <v>14</v>
      </c>
      <c r="V242" t="s">
        <v>15</v>
      </c>
      <c r="W242" t="s">
        <v>16</v>
      </c>
      <c r="X242">
        <v>540200</v>
      </c>
      <c r="Y242">
        <v>540200</v>
      </c>
      <c r="Z242">
        <v>488881000</v>
      </c>
      <c r="AA242">
        <v>905</v>
      </c>
    </row>
    <row r="243" spans="1:27" hidden="1" x14ac:dyDescent="0.25">
      <c r="A243" t="s">
        <v>32</v>
      </c>
      <c r="B243">
        <v>2021</v>
      </c>
      <c r="C243">
        <v>6</v>
      </c>
      <c r="D243">
        <v>2</v>
      </c>
      <c r="E243" t="s">
        <v>18</v>
      </c>
      <c r="F243" t="s">
        <v>19</v>
      </c>
      <c r="G243" t="s">
        <v>20</v>
      </c>
      <c r="H243">
        <v>1</v>
      </c>
      <c r="I243" t="s">
        <v>10</v>
      </c>
      <c r="J243">
        <v>0</v>
      </c>
      <c r="K243">
        <v>0</v>
      </c>
      <c r="L243">
        <v>0</v>
      </c>
      <c r="M243">
        <v>20125116</v>
      </c>
      <c r="N243">
        <v>1</v>
      </c>
      <c r="O243" t="s">
        <v>11</v>
      </c>
      <c r="P243">
        <v>0</v>
      </c>
      <c r="S243" t="s">
        <v>12</v>
      </c>
      <c r="T243" t="s">
        <v>13</v>
      </c>
      <c r="U243" t="s">
        <v>14</v>
      </c>
      <c r="V243" t="s">
        <v>15</v>
      </c>
      <c r="W243" t="s">
        <v>16</v>
      </c>
      <c r="X243">
        <v>357600</v>
      </c>
      <c r="Y243">
        <v>357600</v>
      </c>
      <c r="Z243">
        <v>75096000</v>
      </c>
      <c r="AA243">
        <v>210</v>
      </c>
    </row>
    <row r="244" spans="1:27" hidden="1" x14ac:dyDescent="0.25">
      <c r="A244" t="s">
        <v>32</v>
      </c>
      <c r="B244">
        <v>2021</v>
      </c>
      <c r="C244">
        <v>6</v>
      </c>
      <c r="D244">
        <v>2</v>
      </c>
      <c r="E244" t="s">
        <v>18</v>
      </c>
      <c r="F244" t="s">
        <v>19</v>
      </c>
      <c r="G244" t="s">
        <v>20</v>
      </c>
      <c r="H244">
        <v>1</v>
      </c>
      <c r="I244" t="s">
        <v>10</v>
      </c>
      <c r="J244">
        <v>0</v>
      </c>
      <c r="K244">
        <v>0</v>
      </c>
      <c r="L244">
        <v>0</v>
      </c>
      <c r="M244">
        <v>20125116</v>
      </c>
      <c r="N244">
        <v>3</v>
      </c>
      <c r="O244" t="s">
        <v>11</v>
      </c>
      <c r="P244">
        <v>0</v>
      </c>
      <c r="S244" t="s">
        <v>12</v>
      </c>
      <c r="T244" t="s">
        <v>13</v>
      </c>
      <c r="U244" t="s">
        <v>14</v>
      </c>
      <c r="V244" t="s">
        <v>15</v>
      </c>
      <c r="W244" t="s">
        <v>16</v>
      </c>
      <c r="X244">
        <v>357600</v>
      </c>
      <c r="Y244">
        <v>406364</v>
      </c>
      <c r="Z244">
        <v>420423820</v>
      </c>
      <c r="AA244">
        <v>1175</v>
      </c>
    </row>
    <row r="245" spans="1:27" hidden="1" x14ac:dyDescent="0.25">
      <c r="A245" t="s">
        <v>32</v>
      </c>
      <c r="B245">
        <v>2021</v>
      </c>
      <c r="C245">
        <v>6</v>
      </c>
      <c r="D245">
        <v>2</v>
      </c>
      <c r="E245" t="s">
        <v>18</v>
      </c>
      <c r="F245" t="s">
        <v>19</v>
      </c>
      <c r="G245" t="s">
        <v>20</v>
      </c>
      <c r="H245">
        <v>1</v>
      </c>
      <c r="I245" t="s">
        <v>10</v>
      </c>
      <c r="J245">
        <v>0</v>
      </c>
      <c r="K245">
        <v>0</v>
      </c>
      <c r="L245">
        <v>0</v>
      </c>
      <c r="M245">
        <v>20125116</v>
      </c>
      <c r="N245">
        <v>3</v>
      </c>
      <c r="O245" t="s">
        <v>11</v>
      </c>
      <c r="P245">
        <v>0</v>
      </c>
      <c r="S245" t="s">
        <v>12</v>
      </c>
      <c r="T245" t="s">
        <v>13</v>
      </c>
      <c r="U245" t="s">
        <v>14</v>
      </c>
      <c r="V245" t="s">
        <v>21</v>
      </c>
      <c r="W245" t="s">
        <v>22</v>
      </c>
      <c r="X245">
        <v>357600</v>
      </c>
      <c r="Y245">
        <v>357600</v>
      </c>
      <c r="Z245">
        <v>190243200</v>
      </c>
      <c r="AA245">
        <v>532</v>
      </c>
    </row>
    <row r="246" spans="1:27" hidden="1" x14ac:dyDescent="0.25">
      <c r="A246" t="s">
        <v>32</v>
      </c>
      <c r="B246">
        <v>2021</v>
      </c>
      <c r="C246">
        <v>6</v>
      </c>
      <c r="D246">
        <v>2</v>
      </c>
      <c r="E246" t="s">
        <v>18</v>
      </c>
      <c r="F246" t="s">
        <v>19</v>
      </c>
      <c r="G246" t="s">
        <v>20</v>
      </c>
      <c r="H246">
        <v>1</v>
      </c>
      <c r="I246" t="s">
        <v>10</v>
      </c>
      <c r="J246" t="s">
        <v>23</v>
      </c>
      <c r="K246">
        <v>1000</v>
      </c>
      <c r="L246">
        <v>100</v>
      </c>
      <c r="M246">
        <v>20125116</v>
      </c>
      <c r="N246">
        <v>1</v>
      </c>
      <c r="O246" t="s">
        <v>11</v>
      </c>
      <c r="P246" t="s">
        <v>24</v>
      </c>
      <c r="S246" t="s">
        <v>12</v>
      </c>
      <c r="T246" t="s">
        <v>13</v>
      </c>
      <c r="U246" t="s">
        <v>14</v>
      </c>
      <c r="V246" t="s">
        <v>21</v>
      </c>
      <c r="W246" t="s">
        <v>22</v>
      </c>
      <c r="X246">
        <v>357600</v>
      </c>
      <c r="Y246">
        <v>357600</v>
      </c>
      <c r="Z246">
        <v>55428000</v>
      </c>
      <c r="AA246">
        <v>155</v>
      </c>
    </row>
    <row r="247" spans="1:27" hidden="1" x14ac:dyDescent="0.25">
      <c r="A247" t="s">
        <v>32</v>
      </c>
      <c r="B247">
        <v>2021</v>
      </c>
      <c r="C247">
        <v>6</v>
      </c>
      <c r="D247">
        <v>2</v>
      </c>
      <c r="E247" t="s">
        <v>18</v>
      </c>
      <c r="F247" t="s">
        <v>19</v>
      </c>
      <c r="G247" t="s">
        <v>20</v>
      </c>
      <c r="H247">
        <v>1</v>
      </c>
      <c r="I247" t="s">
        <v>10</v>
      </c>
      <c r="J247" t="s">
        <v>23</v>
      </c>
      <c r="K247">
        <v>1000</v>
      </c>
      <c r="L247">
        <v>102</v>
      </c>
      <c r="M247">
        <v>20125116</v>
      </c>
      <c r="N247">
        <v>3</v>
      </c>
      <c r="O247" t="s">
        <v>11</v>
      </c>
      <c r="P247" t="s">
        <v>24</v>
      </c>
      <c r="S247" t="s">
        <v>12</v>
      </c>
      <c r="T247" t="s">
        <v>13</v>
      </c>
      <c r="U247" t="s">
        <v>14</v>
      </c>
      <c r="V247" t="s">
        <v>15</v>
      </c>
      <c r="W247" t="s">
        <v>16</v>
      </c>
      <c r="X247">
        <v>357600</v>
      </c>
      <c r="Y247">
        <v>357600</v>
      </c>
      <c r="Z247">
        <v>40766400</v>
      </c>
      <c r="AA247">
        <v>114</v>
      </c>
    </row>
    <row r="248" spans="1:27" hidden="1" x14ac:dyDescent="0.25">
      <c r="A248" t="s">
        <v>32</v>
      </c>
      <c r="B248">
        <v>2021</v>
      </c>
      <c r="C248">
        <v>6</v>
      </c>
      <c r="D248">
        <v>2</v>
      </c>
      <c r="E248" t="s">
        <v>18</v>
      </c>
      <c r="F248" t="s">
        <v>19</v>
      </c>
      <c r="G248" t="s">
        <v>20</v>
      </c>
      <c r="H248">
        <v>2</v>
      </c>
      <c r="I248" t="s">
        <v>17</v>
      </c>
      <c r="J248">
        <v>0</v>
      </c>
      <c r="K248">
        <v>0</v>
      </c>
      <c r="L248">
        <v>0</v>
      </c>
      <c r="M248">
        <v>20125116</v>
      </c>
      <c r="N248">
        <v>1</v>
      </c>
      <c r="O248" t="s">
        <v>11</v>
      </c>
      <c r="P248">
        <v>0</v>
      </c>
      <c r="S248" t="s">
        <v>12</v>
      </c>
      <c r="T248" t="s">
        <v>13</v>
      </c>
      <c r="U248" t="s">
        <v>14</v>
      </c>
      <c r="V248" t="s">
        <v>15</v>
      </c>
      <c r="W248" t="s">
        <v>16</v>
      </c>
      <c r="X248">
        <v>675200</v>
      </c>
      <c r="Y248">
        <v>675200</v>
      </c>
      <c r="Z248">
        <v>3376000</v>
      </c>
      <c r="AA248">
        <v>5</v>
      </c>
    </row>
    <row r="249" spans="1:27" hidden="1" x14ac:dyDescent="0.25">
      <c r="A249" t="s">
        <v>32</v>
      </c>
      <c r="B249">
        <v>2021</v>
      </c>
      <c r="C249">
        <v>6</v>
      </c>
      <c r="D249">
        <v>2</v>
      </c>
      <c r="E249" t="s">
        <v>18</v>
      </c>
      <c r="F249" t="s">
        <v>19</v>
      </c>
      <c r="G249" t="s">
        <v>20</v>
      </c>
      <c r="H249">
        <v>2</v>
      </c>
      <c r="I249" t="s">
        <v>17</v>
      </c>
      <c r="J249">
        <v>0</v>
      </c>
      <c r="K249">
        <v>0</v>
      </c>
      <c r="L249">
        <v>0</v>
      </c>
      <c r="M249">
        <v>20125116</v>
      </c>
      <c r="N249">
        <v>1</v>
      </c>
      <c r="O249" t="s">
        <v>11</v>
      </c>
      <c r="P249">
        <v>0</v>
      </c>
      <c r="S249" t="s">
        <v>12</v>
      </c>
      <c r="T249" t="s">
        <v>13</v>
      </c>
      <c r="U249" t="s">
        <v>14</v>
      </c>
      <c r="V249" t="s">
        <v>21</v>
      </c>
      <c r="W249" t="s">
        <v>22</v>
      </c>
      <c r="X249">
        <v>675200</v>
      </c>
      <c r="Y249">
        <v>675200</v>
      </c>
      <c r="Z249">
        <v>22281600</v>
      </c>
      <c r="AA249">
        <v>33</v>
      </c>
    </row>
    <row r="250" spans="1:27" hidden="1" x14ac:dyDescent="0.25">
      <c r="A250" t="s">
        <v>32</v>
      </c>
      <c r="B250">
        <v>2021</v>
      </c>
      <c r="C250">
        <v>6</v>
      </c>
      <c r="D250">
        <v>2</v>
      </c>
      <c r="E250" t="s">
        <v>18</v>
      </c>
      <c r="F250" t="s">
        <v>19</v>
      </c>
      <c r="G250" t="s">
        <v>20</v>
      </c>
      <c r="H250">
        <v>2</v>
      </c>
      <c r="I250" t="s">
        <v>17</v>
      </c>
      <c r="J250">
        <v>0</v>
      </c>
      <c r="K250">
        <v>0</v>
      </c>
      <c r="L250">
        <v>0</v>
      </c>
      <c r="M250">
        <v>20125116</v>
      </c>
      <c r="N250">
        <v>3</v>
      </c>
      <c r="O250" t="s">
        <v>11</v>
      </c>
      <c r="P250">
        <v>0</v>
      </c>
      <c r="S250" t="s">
        <v>12</v>
      </c>
      <c r="T250" t="s">
        <v>13</v>
      </c>
      <c r="U250" t="s">
        <v>14</v>
      </c>
      <c r="V250" t="s">
        <v>15</v>
      </c>
      <c r="W250" t="s">
        <v>16</v>
      </c>
      <c r="X250">
        <v>540200</v>
      </c>
      <c r="Y250">
        <v>540200</v>
      </c>
      <c r="Z250">
        <v>14045200</v>
      </c>
      <c r="AA250">
        <v>26</v>
      </c>
    </row>
    <row r="251" spans="1:27" hidden="1" x14ac:dyDescent="0.25">
      <c r="A251" t="s">
        <v>32</v>
      </c>
      <c r="B251">
        <v>2021</v>
      </c>
      <c r="C251">
        <v>6</v>
      </c>
      <c r="D251">
        <v>2</v>
      </c>
      <c r="E251" t="s">
        <v>18</v>
      </c>
      <c r="F251" t="s">
        <v>19</v>
      </c>
      <c r="G251" t="s">
        <v>20</v>
      </c>
      <c r="H251">
        <v>2</v>
      </c>
      <c r="I251" t="s">
        <v>17</v>
      </c>
      <c r="J251">
        <v>0</v>
      </c>
      <c r="K251">
        <v>0</v>
      </c>
      <c r="L251">
        <v>0</v>
      </c>
      <c r="M251">
        <v>20125116</v>
      </c>
      <c r="N251">
        <v>3</v>
      </c>
      <c r="O251" t="s">
        <v>11</v>
      </c>
      <c r="P251">
        <v>0</v>
      </c>
      <c r="S251" t="s">
        <v>12</v>
      </c>
      <c r="T251" t="s">
        <v>13</v>
      </c>
      <c r="U251" t="s">
        <v>14</v>
      </c>
      <c r="V251" t="s">
        <v>21</v>
      </c>
      <c r="W251" t="s">
        <v>22</v>
      </c>
      <c r="X251">
        <v>540200</v>
      </c>
      <c r="Y251">
        <v>540200</v>
      </c>
      <c r="Z251">
        <v>212298600</v>
      </c>
      <c r="AA251">
        <v>393</v>
      </c>
    </row>
    <row r="252" spans="1:27" hidden="1" x14ac:dyDescent="0.25">
      <c r="A252" t="s">
        <v>32</v>
      </c>
      <c r="B252">
        <v>2021</v>
      </c>
      <c r="C252">
        <v>6</v>
      </c>
      <c r="D252">
        <v>2</v>
      </c>
      <c r="E252" t="s">
        <v>18</v>
      </c>
      <c r="F252" t="s">
        <v>19</v>
      </c>
      <c r="G252" t="s">
        <v>20</v>
      </c>
      <c r="H252">
        <v>2</v>
      </c>
      <c r="I252" t="s">
        <v>17</v>
      </c>
      <c r="J252" t="s">
        <v>23</v>
      </c>
      <c r="K252">
        <v>1000</v>
      </c>
      <c r="L252">
        <v>100</v>
      </c>
      <c r="M252">
        <v>20125116</v>
      </c>
      <c r="N252">
        <v>1</v>
      </c>
      <c r="O252" t="s">
        <v>11</v>
      </c>
      <c r="P252" t="s">
        <v>24</v>
      </c>
      <c r="S252" t="s">
        <v>12</v>
      </c>
      <c r="T252" t="s">
        <v>13</v>
      </c>
      <c r="U252" t="s">
        <v>14</v>
      </c>
      <c r="V252" t="s">
        <v>21</v>
      </c>
      <c r="W252" t="s">
        <v>22</v>
      </c>
      <c r="X252">
        <v>675200</v>
      </c>
      <c r="Y252">
        <v>675200</v>
      </c>
      <c r="Z252">
        <v>112758400</v>
      </c>
      <c r="AA252">
        <v>167</v>
      </c>
    </row>
    <row r="253" spans="1:27" hidden="1" x14ac:dyDescent="0.25">
      <c r="A253" t="s">
        <v>32</v>
      </c>
      <c r="B253">
        <v>2021</v>
      </c>
      <c r="C253">
        <v>6</v>
      </c>
      <c r="D253">
        <v>2</v>
      </c>
      <c r="E253" t="s">
        <v>18</v>
      </c>
      <c r="F253" t="s">
        <v>19</v>
      </c>
      <c r="G253" t="s">
        <v>20</v>
      </c>
      <c r="H253">
        <v>3</v>
      </c>
      <c r="I253" t="s">
        <v>25</v>
      </c>
      <c r="J253">
        <v>0</v>
      </c>
      <c r="K253">
        <v>0</v>
      </c>
      <c r="L253">
        <v>0</v>
      </c>
      <c r="M253">
        <v>20125116</v>
      </c>
      <c r="N253">
        <v>1</v>
      </c>
      <c r="O253" t="s">
        <v>11</v>
      </c>
      <c r="P253">
        <v>0</v>
      </c>
      <c r="S253" t="s">
        <v>12</v>
      </c>
      <c r="T253" t="s">
        <v>13</v>
      </c>
      <c r="U253" t="s">
        <v>14</v>
      </c>
      <c r="V253" t="s">
        <v>15</v>
      </c>
      <c r="W253" t="s">
        <v>16</v>
      </c>
      <c r="X253">
        <v>357600</v>
      </c>
      <c r="Y253">
        <v>675200</v>
      </c>
      <c r="Z253">
        <v>89731804</v>
      </c>
      <c r="AA253">
        <v>196</v>
      </c>
    </row>
    <row r="254" spans="1:27" hidden="1" x14ac:dyDescent="0.25">
      <c r="A254" t="s">
        <v>32</v>
      </c>
      <c r="B254">
        <v>2021</v>
      </c>
      <c r="C254">
        <v>6</v>
      </c>
      <c r="D254">
        <v>2</v>
      </c>
      <c r="E254" t="s">
        <v>18</v>
      </c>
      <c r="F254" t="s">
        <v>19</v>
      </c>
      <c r="G254" t="s">
        <v>20</v>
      </c>
      <c r="H254">
        <v>3</v>
      </c>
      <c r="I254" t="s">
        <v>25</v>
      </c>
      <c r="J254">
        <v>0</v>
      </c>
      <c r="K254">
        <v>0</v>
      </c>
      <c r="L254">
        <v>0</v>
      </c>
      <c r="M254">
        <v>20125116</v>
      </c>
      <c r="N254">
        <v>1</v>
      </c>
      <c r="O254" t="s">
        <v>11</v>
      </c>
      <c r="P254">
        <v>0</v>
      </c>
      <c r="S254" t="s">
        <v>12</v>
      </c>
      <c r="T254" t="s">
        <v>13</v>
      </c>
      <c r="U254" t="s">
        <v>14</v>
      </c>
      <c r="V254" t="s">
        <v>21</v>
      </c>
      <c r="W254" t="s">
        <v>22</v>
      </c>
      <c r="X254">
        <v>397400</v>
      </c>
      <c r="Y254">
        <v>549850</v>
      </c>
      <c r="Z254">
        <v>34826484</v>
      </c>
      <c r="AA254">
        <v>83</v>
      </c>
    </row>
    <row r="255" spans="1:27" hidden="1" x14ac:dyDescent="0.25">
      <c r="A255" t="s">
        <v>32</v>
      </c>
      <c r="B255">
        <v>2021</v>
      </c>
      <c r="C255">
        <v>6</v>
      </c>
      <c r="D255">
        <v>2</v>
      </c>
      <c r="E255" t="s">
        <v>18</v>
      </c>
      <c r="F255" t="s">
        <v>19</v>
      </c>
      <c r="G255" t="s">
        <v>20</v>
      </c>
      <c r="H255">
        <v>3</v>
      </c>
      <c r="I255" t="s">
        <v>25</v>
      </c>
      <c r="J255">
        <v>0</v>
      </c>
      <c r="K255">
        <v>0</v>
      </c>
      <c r="L255">
        <v>0</v>
      </c>
      <c r="M255">
        <v>20125116</v>
      </c>
      <c r="N255">
        <v>3</v>
      </c>
      <c r="O255" t="s">
        <v>11</v>
      </c>
      <c r="P255">
        <v>0</v>
      </c>
      <c r="S255" t="s">
        <v>12</v>
      </c>
      <c r="T255" t="s">
        <v>13</v>
      </c>
      <c r="U255" t="s">
        <v>14</v>
      </c>
      <c r="V255" t="s">
        <v>15</v>
      </c>
      <c r="W255" t="s">
        <v>16</v>
      </c>
      <c r="X255">
        <v>357600</v>
      </c>
      <c r="Y255">
        <v>540200</v>
      </c>
      <c r="Z255">
        <v>127739872</v>
      </c>
      <c r="AA255">
        <v>342</v>
      </c>
    </row>
    <row r="256" spans="1:27" hidden="1" x14ac:dyDescent="0.25">
      <c r="A256" t="s">
        <v>32</v>
      </c>
      <c r="B256">
        <v>2021</v>
      </c>
      <c r="C256">
        <v>6</v>
      </c>
      <c r="D256">
        <v>2</v>
      </c>
      <c r="E256" t="s">
        <v>18</v>
      </c>
      <c r="F256" t="s">
        <v>19</v>
      </c>
      <c r="G256" t="s">
        <v>20</v>
      </c>
      <c r="H256">
        <v>3</v>
      </c>
      <c r="I256" t="s">
        <v>25</v>
      </c>
      <c r="J256">
        <v>0</v>
      </c>
      <c r="K256">
        <v>0</v>
      </c>
      <c r="L256">
        <v>0</v>
      </c>
      <c r="M256">
        <v>20125116</v>
      </c>
      <c r="N256">
        <v>3</v>
      </c>
      <c r="O256" t="s">
        <v>11</v>
      </c>
      <c r="P256">
        <v>0</v>
      </c>
      <c r="S256" t="s">
        <v>12</v>
      </c>
      <c r="T256" t="s">
        <v>13</v>
      </c>
      <c r="U256" t="s">
        <v>14</v>
      </c>
      <c r="V256" t="s">
        <v>21</v>
      </c>
      <c r="W256" t="s">
        <v>22</v>
      </c>
      <c r="X256">
        <v>357600</v>
      </c>
      <c r="Y256">
        <v>596000</v>
      </c>
      <c r="Z256">
        <v>135308009</v>
      </c>
      <c r="AA256">
        <v>352</v>
      </c>
    </row>
    <row r="257" spans="1:27" hidden="1" x14ac:dyDescent="0.25">
      <c r="A257" t="s">
        <v>32</v>
      </c>
      <c r="B257">
        <v>2021</v>
      </c>
      <c r="C257">
        <v>6</v>
      </c>
      <c r="D257">
        <v>2</v>
      </c>
      <c r="E257" t="s">
        <v>18</v>
      </c>
      <c r="F257" t="s">
        <v>19</v>
      </c>
      <c r="G257" t="s">
        <v>20</v>
      </c>
      <c r="H257">
        <v>3</v>
      </c>
      <c r="I257" t="s">
        <v>25</v>
      </c>
      <c r="J257" t="s">
        <v>23</v>
      </c>
      <c r="K257">
        <v>1000</v>
      </c>
      <c r="L257">
        <v>100</v>
      </c>
      <c r="M257">
        <v>20125116</v>
      </c>
      <c r="N257">
        <v>1</v>
      </c>
      <c r="O257" t="s">
        <v>11</v>
      </c>
      <c r="P257" t="s">
        <v>24</v>
      </c>
      <c r="S257" t="s">
        <v>12</v>
      </c>
      <c r="T257" t="s">
        <v>13</v>
      </c>
      <c r="U257" t="s">
        <v>14</v>
      </c>
      <c r="V257" t="s">
        <v>15</v>
      </c>
      <c r="W257" t="s">
        <v>16</v>
      </c>
      <c r="X257" t="s">
        <v>47</v>
      </c>
      <c r="Y257" t="s">
        <v>47</v>
      </c>
      <c r="Z257" t="s">
        <v>48</v>
      </c>
      <c r="AA257">
        <v>2</v>
      </c>
    </row>
    <row r="258" spans="1:27" hidden="1" x14ac:dyDescent="0.25">
      <c r="A258" t="s">
        <v>32</v>
      </c>
      <c r="B258">
        <v>2021</v>
      </c>
      <c r="C258">
        <v>6</v>
      </c>
      <c r="D258">
        <v>2</v>
      </c>
      <c r="E258" t="s">
        <v>18</v>
      </c>
      <c r="F258" t="s">
        <v>19</v>
      </c>
      <c r="G258" t="s">
        <v>20</v>
      </c>
      <c r="H258">
        <v>3</v>
      </c>
      <c r="I258" t="s">
        <v>25</v>
      </c>
      <c r="J258" t="s">
        <v>23</v>
      </c>
      <c r="K258">
        <v>1000</v>
      </c>
      <c r="L258">
        <v>100</v>
      </c>
      <c r="M258">
        <v>20125116</v>
      </c>
      <c r="N258">
        <v>3</v>
      </c>
      <c r="O258" t="s">
        <v>11</v>
      </c>
      <c r="P258" t="s">
        <v>24</v>
      </c>
      <c r="S258" t="s">
        <v>12</v>
      </c>
      <c r="T258" t="s">
        <v>13</v>
      </c>
      <c r="U258" t="s">
        <v>14</v>
      </c>
      <c r="V258" t="s">
        <v>21</v>
      </c>
      <c r="W258" t="s">
        <v>22</v>
      </c>
      <c r="X258">
        <v>430844</v>
      </c>
      <c r="Y258">
        <v>481950</v>
      </c>
      <c r="Z258">
        <v>3194779</v>
      </c>
      <c r="AA258">
        <v>7</v>
      </c>
    </row>
    <row r="259" spans="1:27" hidden="1" x14ac:dyDescent="0.25">
      <c r="A259" t="s">
        <v>32</v>
      </c>
      <c r="B259">
        <v>2021</v>
      </c>
      <c r="C259">
        <v>6</v>
      </c>
      <c r="D259">
        <v>2</v>
      </c>
      <c r="E259" t="s">
        <v>18</v>
      </c>
      <c r="F259" t="s">
        <v>19</v>
      </c>
      <c r="G259" t="s">
        <v>20</v>
      </c>
      <c r="H259">
        <v>3</v>
      </c>
      <c r="I259" t="s">
        <v>25</v>
      </c>
      <c r="J259" t="s">
        <v>23</v>
      </c>
      <c r="K259">
        <v>1000</v>
      </c>
      <c r="L259">
        <v>102</v>
      </c>
      <c r="M259">
        <v>20125116</v>
      </c>
      <c r="N259">
        <v>3</v>
      </c>
      <c r="O259" t="s">
        <v>11</v>
      </c>
      <c r="P259" t="s">
        <v>24</v>
      </c>
      <c r="S259" t="s">
        <v>12</v>
      </c>
      <c r="T259" t="s">
        <v>13</v>
      </c>
      <c r="U259" t="s">
        <v>14</v>
      </c>
      <c r="V259" t="s">
        <v>15</v>
      </c>
      <c r="W259" t="s">
        <v>16</v>
      </c>
      <c r="X259">
        <v>357600</v>
      </c>
      <c r="Y259">
        <v>357600</v>
      </c>
      <c r="Z259">
        <v>6436800</v>
      </c>
      <c r="AA259">
        <v>18</v>
      </c>
    </row>
    <row r="260" spans="1:27" hidden="1" x14ac:dyDescent="0.25">
      <c r="A260" t="s">
        <v>32</v>
      </c>
      <c r="B260">
        <v>2021</v>
      </c>
      <c r="C260">
        <v>6</v>
      </c>
      <c r="D260">
        <v>2</v>
      </c>
      <c r="E260" t="s">
        <v>18</v>
      </c>
      <c r="F260" t="s">
        <v>19</v>
      </c>
      <c r="G260" t="s">
        <v>20</v>
      </c>
      <c r="H260">
        <v>3</v>
      </c>
      <c r="I260" t="s">
        <v>25</v>
      </c>
      <c r="J260" t="s">
        <v>23</v>
      </c>
      <c r="K260">
        <v>1000</v>
      </c>
      <c r="L260">
        <v>102</v>
      </c>
      <c r="M260">
        <v>20125116</v>
      </c>
      <c r="N260">
        <v>3</v>
      </c>
      <c r="O260" t="s">
        <v>11</v>
      </c>
      <c r="P260" t="s">
        <v>24</v>
      </c>
      <c r="S260" t="s">
        <v>12</v>
      </c>
      <c r="T260" t="s">
        <v>13</v>
      </c>
      <c r="U260" t="s">
        <v>14</v>
      </c>
      <c r="V260" t="s">
        <v>21</v>
      </c>
      <c r="W260" t="s">
        <v>22</v>
      </c>
      <c r="X260">
        <v>376946</v>
      </c>
      <c r="Y260">
        <v>376946</v>
      </c>
      <c r="Z260">
        <v>13193110</v>
      </c>
      <c r="AA260">
        <v>35</v>
      </c>
    </row>
    <row r="261" spans="1:27" hidden="1" x14ac:dyDescent="0.25">
      <c r="A261" t="s">
        <v>32</v>
      </c>
      <c r="B261">
        <v>2021</v>
      </c>
      <c r="C261">
        <v>6</v>
      </c>
      <c r="D261">
        <v>2</v>
      </c>
      <c r="E261" t="s">
        <v>18</v>
      </c>
      <c r="F261" t="s">
        <v>19</v>
      </c>
      <c r="G261" t="s">
        <v>20</v>
      </c>
      <c r="H261">
        <v>4</v>
      </c>
      <c r="I261" t="s">
        <v>26</v>
      </c>
      <c r="J261">
        <v>0</v>
      </c>
      <c r="K261">
        <v>0</v>
      </c>
      <c r="L261">
        <v>0</v>
      </c>
      <c r="M261">
        <v>20125116</v>
      </c>
      <c r="N261">
        <v>0</v>
      </c>
      <c r="O261" t="s">
        <v>11</v>
      </c>
      <c r="P261">
        <v>0</v>
      </c>
      <c r="S261" t="s">
        <v>12</v>
      </c>
      <c r="T261" t="s">
        <v>13</v>
      </c>
      <c r="U261" t="s">
        <v>14</v>
      </c>
      <c r="V261" t="s">
        <v>30</v>
      </c>
      <c r="W261" t="s">
        <v>31</v>
      </c>
      <c r="X261">
        <v>525150</v>
      </c>
      <c r="Y261">
        <v>928800</v>
      </c>
      <c r="Z261">
        <v>28504978</v>
      </c>
      <c r="AA261">
        <v>42</v>
      </c>
    </row>
    <row r="262" spans="1:27" hidden="1" x14ac:dyDescent="0.25">
      <c r="A262" t="s">
        <v>32</v>
      </c>
      <c r="B262">
        <v>2021</v>
      </c>
      <c r="C262">
        <v>6</v>
      </c>
      <c r="D262">
        <v>2</v>
      </c>
      <c r="E262" t="s">
        <v>18</v>
      </c>
      <c r="F262" t="s">
        <v>19</v>
      </c>
      <c r="G262" t="s">
        <v>20</v>
      </c>
      <c r="H262">
        <v>4</v>
      </c>
      <c r="I262" t="s">
        <v>26</v>
      </c>
      <c r="J262">
        <v>0</v>
      </c>
      <c r="K262">
        <v>0</v>
      </c>
      <c r="L262">
        <v>0</v>
      </c>
      <c r="M262">
        <v>20125116</v>
      </c>
      <c r="N262">
        <v>1</v>
      </c>
      <c r="O262" t="s">
        <v>11</v>
      </c>
      <c r="P262">
        <v>0</v>
      </c>
      <c r="S262" t="s">
        <v>12</v>
      </c>
      <c r="T262" t="s">
        <v>13</v>
      </c>
      <c r="U262" t="s">
        <v>14</v>
      </c>
      <c r="V262" t="s">
        <v>21</v>
      </c>
      <c r="W262" t="s">
        <v>22</v>
      </c>
      <c r="X262">
        <v>447000</v>
      </c>
      <c r="Y262">
        <v>447000</v>
      </c>
      <c r="Z262">
        <v>3576000</v>
      </c>
      <c r="AA262">
        <v>8</v>
      </c>
    </row>
    <row r="263" spans="1:27" hidden="1" x14ac:dyDescent="0.25">
      <c r="A263" t="s">
        <v>32</v>
      </c>
      <c r="B263">
        <v>2021</v>
      </c>
      <c r="C263">
        <v>6</v>
      </c>
      <c r="D263">
        <v>2</v>
      </c>
      <c r="E263" t="s">
        <v>18</v>
      </c>
      <c r="F263" t="s">
        <v>19</v>
      </c>
      <c r="G263" t="s">
        <v>20</v>
      </c>
      <c r="H263">
        <v>4</v>
      </c>
      <c r="I263" t="s">
        <v>26</v>
      </c>
      <c r="J263">
        <v>0</v>
      </c>
      <c r="K263">
        <v>0</v>
      </c>
      <c r="L263">
        <v>0</v>
      </c>
      <c r="M263">
        <v>20125116</v>
      </c>
      <c r="N263">
        <v>3</v>
      </c>
      <c r="O263" t="s">
        <v>11</v>
      </c>
      <c r="P263">
        <v>0</v>
      </c>
      <c r="S263" t="s">
        <v>12</v>
      </c>
      <c r="T263" t="s">
        <v>13</v>
      </c>
      <c r="U263" t="s">
        <v>14</v>
      </c>
      <c r="V263" t="s">
        <v>15</v>
      </c>
      <c r="W263" t="s">
        <v>16</v>
      </c>
      <c r="X263">
        <v>357600</v>
      </c>
      <c r="Y263">
        <v>411849</v>
      </c>
      <c r="Z263">
        <v>5418249</v>
      </c>
      <c r="AA263">
        <v>15</v>
      </c>
    </row>
    <row r="264" spans="1:27" hidden="1" x14ac:dyDescent="0.25">
      <c r="A264" t="s">
        <v>32</v>
      </c>
      <c r="B264">
        <v>2021</v>
      </c>
      <c r="C264">
        <v>6</v>
      </c>
      <c r="D264">
        <v>2</v>
      </c>
      <c r="E264" t="s">
        <v>18</v>
      </c>
      <c r="F264" t="s">
        <v>19</v>
      </c>
      <c r="G264" t="s">
        <v>20</v>
      </c>
      <c r="H264">
        <v>4</v>
      </c>
      <c r="I264" t="s">
        <v>26</v>
      </c>
      <c r="J264">
        <v>0</v>
      </c>
      <c r="K264">
        <v>0</v>
      </c>
      <c r="L264">
        <v>0</v>
      </c>
      <c r="M264">
        <v>20125116</v>
      </c>
      <c r="N264">
        <v>3</v>
      </c>
      <c r="O264" t="s">
        <v>11</v>
      </c>
      <c r="P264">
        <v>0</v>
      </c>
      <c r="S264" t="s">
        <v>12</v>
      </c>
      <c r="T264" t="s">
        <v>13</v>
      </c>
      <c r="U264" t="s">
        <v>14</v>
      </c>
      <c r="V264" t="s">
        <v>21</v>
      </c>
      <c r="W264" t="s">
        <v>22</v>
      </c>
      <c r="X264">
        <v>357600</v>
      </c>
      <c r="Y264">
        <v>375258</v>
      </c>
      <c r="Z264">
        <v>44377716</v>
      </c>
      <c r="AA264">
        <v>124</v>
      </c>
    </row>
    <row r="265" spans="1:27" hidden="1" x14ac:dyDescent="0.25">
      <c r="A265" t="s">
        <v>32</v>
      </c>
      <c r="B265">
        <v>2021</v>
      </c>
      <c r="C265">
        <v>6</v>
      </c>
      <c r="D265">
        <v>2</v>
      </c>
      <c r="E265" t="s">
        <v>18</v>
      </c>
      <c r="F265" t="s">
        <v>19</v>
      </c>
      <c r="G265" t="s">
        <v>20</v>
      </c>
      <c r="H265">
        <v>5</v>
      </c>
      <c r="I265" t="s">
        <v>27</v>
      </c>
      <c r="J265">
        <v>0</v>
      </c>
      <c r="K265">
        <v>0</v>
      </c>
      <c r="L265">
        <v>0</v>
      </c>
      <c r="M265">
        <v>20125116</v>
      </c>
      <c r="N265">
        <v>1</v>
      </c>
      <c r="O265" t="s">
        <v>11</v>
      </c>
      <c r="P265">
        <v>0</v>
      </c>
      <c r="S265" t="s">
        <v>12</v>
      </c>
      <c r="T265" t="s">
        <v>13</v>
      </c>
      <c r="U265" t="s">
        <v>14</v>
      </c>
      <c r="V265" t="s">
        <v>15</v>
      </c>
      <c r="W265" t="s">
        <v>16</v>
      </c>
      <c r="X265">
        <v>476800</v>
      </c>
      <c r="Y265">
        <v>500640</v>
      </c>
      <c r="Z265">
        <v>17951520</v>
      </c>
      <c r="AA265">
        <v>36</v>
      </c>
    </row>
    <row r="266" spans="1:27" hidden="1" x14ac:dyDescent="0.25">
      <c r="A266" t="s">
        <v>32</v>
      </c>
      <c r="B266">
        <v>2021</v>
      </c>
      <c r="C266">
        <v>6</v>
      </c>
      <c r="D266">
        <v>2</v>
      </c>
      <c r="E266" t="s">
        <v>18</v>
      </c>
      <c r="F266" t="s">
        <v>19</v>
      </c>
      <c r="G266" t="s">
        <v>20</v>
      </c>
      <c r="H266">
        <v>5</v>
      </c>
      <c r="I266" t="s">
        <v>27</v>
      </c>
      <c r="J266">
        <v>0</v>
      </c>
      <c r="K266">
        <v>0</v>
      </c>
      <c r="L266">
        <v>0</v>
      </c>
      <c r="M266">
        <v>20125116</v>
      </c>
      <c r="N266">
        <v>1</v>
      </c>
      <c r="O266" t="s">
        <v>11</v>
      </c>
      <c r="P266">
        <v>0</v>
      </c>
      <c r="S266" t="s">
        <v>12</v>
      </c>
      <c r="T266" t="s">
        <v>13</v>
      </c>
      <c r="U266" t="s">
        <v>14</v>
      </c>
      <c r="V266" t="s">
        <v>21</v>
      </c>
      <c r="W266" t="s">
        <v>22</v>
      </c>
      <c r="X266">
        <v>394732</v>
      </c>
      <c r="Y266">
        <v>658700</v>
      </c>
      <c r="Z266">
        <v>39717235</v>
      </c>
      <c r="AA266">
        <v>80</v>
      </c>
    </row>
    <row r="267" spans="1:27" hidden="1" x14ac:dyDescent="0.25">
      <c r="A267" t="s">
        <v>32</v>
      </c>
      <c r="B267">
        <v>2021</v>
      </c>
      <c r="C267">
        <v>6</v>
      </c>
      <c r="D267">
        <v>2</v>
      </c>
      <c r="E267" t="s">
        <v>18</v>
      </c>
      <c r="F267" t="s">
        <v>19</v>
      </c>
      <c r="G267" t="s">
        <v>20</v>
      </c>
      <c r="H267">
        <v>5</v>
      </c>
      <c r="I267" t="s">
        <v>27</v>
      </c>
      <c r="J267">
        <v>0</v>
      </c>
      <c r="K267">
        <v>0</v>
      </c>
      <c r="L267">
        <v>0</v>
      </c>
      <c r="M267">
        <v>20125116</v>
      </c>
      <c r="N267">
        <v>3</v>
      </c>
      <c r="O267" t="s">
        <v>11</v>
      </c>
      <c r="P267">
        <v>0</v>
      </c>
      <c r="S267" t="s">
        <v>12</v>
      </c>
      <c r="T267" t="s">
        <v>13</v>
      </c>
      <c r="U267" t="s">
        <v>14</v>
      </c>
      <c r="V267" t="s">
        <v>15</v>
      </c>
      <c r="W267" t="s">
        <v>16</v>
      </c>
      <c r="X267">
        <v>400512</v>
      </c>
      <c r="Y267">
        <v>400512</v>
      </c>
      <c r="Z267">
        <v>57273216</v>
      </c>
      <c r="AA267">
        <v>143</v>
      </c>
    </row>
    <row r="268" spans="1:27" hidden="1" x14ac:dyDescent="0.25">
      <c r="A268" t="s">
        <v>32</v>
      </c>
      <c r="B268">
        <v>2021</v>
      </c>
      <c r="C268">
        <v>6</v>
      </c>
      <c r="D268">
        <v>2</v>
      </c>
      <c r="E268" t="s">
        <v>18</v>
      </c>
      <c r="F268" t="s">
        <v>19</v>
      </c>
      <c r="G268" t="s">
        <v>20</v>
      </c>
      <c r="H268">
        <v>5</v>
      </c>
      <c r="I268" t="s">
        <v>27</v>
      </c>
      <c r="J268">
        <v>0</v>
      </c>
      <c r="K268">
        <v>0</v>
      </c>
      <c r="L268">
        <v>0</v>
      </c>
      <c r="M268">
        <v>20125116</v>
      </c>
      <c r="N268">
        <v>3</v>
      </c>
      <c r="O268" t="s">
        <v>11</v>
      </c>
      <c r="P268">
        <v>0</v>
      </c>
      <c r="S268" t="s">
        <v>12</v>
      </c>
      <c r="T268" t="s">
        <v>13</v>
      </c>
      <c r="U268" t="s">
        <v>14</v>
      </c>
      <c r="V268" t="s">
        <v>21</v>
      </c>
      <c r="W268" t="s">
        <v>22</v>
      </c>
      <c r="X268">
        <v>350598</v>
      </c>
      <c r="Y268">
        <v>518261</v>
      </c>
      <c r="Z268">
        <v>332224115</v>
      </c>
      <c r="AA268">
        <v>860</v>
      </c>
    </row>
    <row r="269" spans="1:27" hidden="1" x14ac:dyDescent="0.25">
      <c r="A269" t="s">
        <v>32</v>
      </c>
      <c r="B269">
        <v>2021</v>
      </c>
      <c r="C269">
        <v>6</v>
      </c>
      <c r="D269">
        <v>2</v>
      </c>
      <c r="E269" t="s">
        <v>18</v>
      </c>
      <c r="F269" t="s">
        <v>19</v>
      </c>
      <c r="G269" t="s">
        <v>20</v>
      </c>
      <c r="H269">
        <v>5</v>
      </c>
      <c r="I269" t="s">
        <v>27</v>
      </c>
      <c r="J269" t="s">
        <v>23</v>
      </c>
      <c r="K269">
        <v>1000</v>
      </c>
      <c r="L269">
        <v>100</v>
      </c>
      <c r="M269">
        <v>20125116</v>
      </c>
      <c r="N269">
        <v>1</v>
      </c>
      <c r="O269" t="s">
        <v>11</v>
      </c>
      <c r="P269" t="s">
        <v>24</v>
      </c>
      <c r="S269" t="s">
        <v>12</v>
      </c>
      <c r="T269" t="s">
        <v>13</v>
      </c>
      <c r="U269" t="s">
        <v>14</v>
      </c>
      <c r="V269" t="s">
        <v>21</v>
      </c>
      <c r="W269" t="s">
        <v>22</v>
      </c>
      <c r="X269">
        <v>473820</v>
      </c>
      <c r="Y269">
        <v>473820</v>
      </c>
      <c r="Z269">
        <v>18952800</v>
      </c>
      <c r="AA269">
        <v>40</v>
      </c>
    </row>
    <row r="270" spans="1:27" hidden="1" x14ac:dyDescent="0.25">
      <c r="A270" t="s">
        <v>32</v>
      </c>
      <c r="B270">
        <v>2021</v>
      </c>
      <c r="C270">
        <v>6</v>
      </c>
      <c r="D270">
        <v>2</v>
      </c>
      <c r="E270" t="s">
        <v>18</v>
      </c>
      <c r="F270" t="s">
        <v>19</v>
      </c>
      <c r="G270" t="s">
        <v>20</v>
      </c>
      <c r="H270">
        <v>5</v>
      </c>
      <c r="I270" t="s">
        <v>27</v>
      </c>
      <c r="J270" t="s">
        <v>23</v>
      </c>
      <c r="K270">
        <v>1000</v>
      </c>
      <c r="L270">
        <v>102</v>
      </c>
      <c r="M270">
        <v>20125116</v>
      </c>
      <c r="N270">
        <v>3</v>
      </c>
      <c r="O270" t="s">
        <v>11</v>
      </c>
      <c r="P270" t="s">
        <v>24</v>
      </c>
      <c r="S270" t="s">
        <v>12</v>
      </c>
      <c r="T270" t="s">
        <v>13</v>
      </c>
      <c r="U270" t="s">
        <v>14</v>
      </c>
      <c r="V270" t="s">
        <v>15</v>
      </c>
      <c r="W270" t="s">
        <v>16</v>
      </c>
      <c r="X270">
        <v>407664</v>
      </c>
      <c r="Y270">
        <v>407664</v>
      </c>
      <c r="Z270">
        <v>815328</v>
      </c>
      <c r="AA270">
        <v>2</v>
      </c>
    </row>
    <row r="271" spans="1:27" hidden="1" x14ac:dyDescent="0.25">
      <c r="A271" t="s">
        <v>32</v>
      </c>
      <c r="B271">
        <v>2021</v>
      </c>
      <c r="C271">
        <v>6</v>
      </c>
      <c r="D271">
        <v>2</v>
      </c>
      <c r="E271" t="s">
        <v>18</v>
      </c>
      <c r="F271" t="s">
        <v>19</v>
      </c>
      <c r="G271" t="s">
        <v>20</v>
      </c>
      <c r="H271">
        <v>5</v>
      </c>
      <c r="I271" t="s">
        <v>27</v>
      </c>
      <c r="J271" t="s">
        <v>23</v>
      </c>
      <c r="K271">
        <v>1000</v>
      </c>
      <c r="L271">
        <v>102</v>
      </c>
      <c r="M271">
        <v>20125116</v>
      </c>
      <c r="N271">
        <v>3</v>
      </c>
      <c r="O271" t="s">
        <v>11</v>
      </c>
      <c r="P271" t="s">
        <v>24</v>
      </c>
      <c r="S271" t="s">
        <v>12</v>
      </c>
      <c r="T271" t="s">
        <v>13</v>
      </c>
      <c r="U271" t="s">
        <v>14</v>
      </c>
      <c r="V271" t="s">
        <v>21</v>
      </c>
      <c r="W271" t="s">
        <v>22</v>
      </c>
      <c r="X271">
        <v>379056</v>
      </c>
      <c r="Y271">
        <v>379056</v>
      </c>
      <c r="Z271">
        <v>113337744</v>
      </c>
      <c r="AA271">
        <v>299</v>
      </c>
    </row>
    <row r="272" spans="1:27" hidden="1" x14ac:dyDescent="0.25">
      <c r="A272" t="s">
        <v>32</v>
      </c>
      <c r="B272">
        <v>2021</v>
      </c>
      <c r="C272">
        <v>6</v>
      </c>
      <c r="D272">
        <v>2</v>
      </c>
      <c r="E272" t="s">
        <v>18</v>
      </c>
      <c r="F272" t="s">
        <v>28</v>
      </c>
      <c r="G272" t="s">
        <v>29</v>
      </c>
      <c r="H272">
        <v>5</v>
      </c>
      <c r="I272" t="s">
        <v>27</v>
      </c>
      <c r="J272">
        <v>0</v>
      </c>
      <c r="K272">
        <v>0</v>
      </c>
      <c r="L272">
        <v>0</v>
      </c>
      <c r="M272">
        <v>20125116</v>
      </c>
      <c r="N272">
        <v>3</v>
      </c>
      <c r="O272" t="s">
        <v>11</v>
      </c>
      <c r="P272">
        <v>0</v>
      </c>
      <c r="S272" t="s">
        <v>12</v>
      </c>
      <c r="T272" t="s">
        <v>13</v>
      </c>
      <c r="U272" t="s">
        <v>14</v>
      </c>
      <c r="V272" t="s">
        <v>21</v>
      </c>
      <c r="W272" t="s">
        <v>22</v>
      </c>
      <c r="X272">
        <v>355181</v>
      </c>
      <c r="Y272">
        <v>355181</v>
      </c>
      <c r="Z272">
        <v>355181</v>
      </c>
      <c r="AA272">
        <v>1</v>
      </c>
    </row>
    <row r="273" spans="1:27" hidden="1" x14ac:dyDescent="0.25">
      <c r="A273" t="s">
        <v>32</v>
      </c>
      <c r="B273">
        <v>2021</v>
      </c>
      <c r="C273">
        <v>6</v>
      </c>
      <c r="D273">
        <v>2</v>
      </c>
      <c r="E273" t="s">
        <v>18</v>
      </c>
      <c r="F273" t="s">
        <v>8</v>
      </c>
      <c r="G273" t="s">
        <v>9</v>
      </c>
      <c r="H273">
        <v>3</v>
      </c>
      <c r="I273" t="s">
        <v>25</v>
      </c>
      <c r="J273">
        <v>0</v>
      </c>
      <c r="K273">
        <v>0</v>
      </c>
      <c r="L273">
        <v>0</v>
      </c>
      <c r="M273">
        <v>20125116</v>
      </c>
      <c r="N273">
        <v>1</v>
      </c>
      <c r="O273" t="s">
        <v>11</v>
      </c>
      <c r="P273">
        <v>0</v>
      </c>
      <c r="S273" t="s">
        <v>12</v>
      </c>
      <c r="T273" t="s">
        <v>13</v>
      </c>
      <c r="U273" t="s">
        <v>14</v>
      </c>
      <c r="V273" t="s">
        <v>15</v>
      </c>
      <c r="W273" t="s">
        <v>16</v>
      </c>
      <c r="X273">
        <v>477135</v>
      </c>
      <c r="Y273">
        <v>477135</v>
      </c>
      <c r="Z273">
        <v>954269</v>
      </c>
      <c r="AA273">
        <v>2</v>
      </c>
    </row>
    <row r="274" spans="1:27" hidden="1" x14ac:dyDescent="0.25">
      <c r="A274" t="s">
        <v>32</v>
      </c>
      <c r="B274">
        <v>2021</v>
      </c>
      <c r="C274">
        <v>6</v>
      </c>
      <c r="D274">
        <v>2</v>
      </c>
      <c r="E274" t="s">
        <v>18</v>
      </c>
      <c r="F274" t="s">
        <v>8</v>
      </c>
      <c r="G274" t="s">
        <v>9</v>
      </c>
      <c r="H274">
        <v>3</v>
      </c>
      <c r="I274" t="s">
        <v>25</v>
      </c>
      <c r="J274">
        <v>0</v>
      </c>
      <c r="K274">
        <v>0</v>
      </c>
      <c r="L274">
        <v>0</v>
      </c>
      <c r="M274">
        <v>20125116</v>
      </c>
      <c r="N274">
        <v>1</v>
      </c>
      <c r="O274" t="s">
        <v>11</v>
      </c>
      <c r="P274">
        <v>0</v>
      </c>
      <c r="S274" t="s">
        <v>12</v>
      </c>
      <c r="T274" t="s">
        <v>13</v>
      </c>
      <c r="U274" t="s">
        <v>14</v>
      </c>
      <c r="V274" t="s">
        <v>21</v>
      </c>
      <c r="W274" t="s">
        <v>22</v>
      </c>
      <c r="X274">
        <v>379056</v>
      </c>
      <c r="Y274">
        <v>679400</v>
      </c>
      <c r="Z274">
        <v>36145522</v>
      </c>
      <c r="AA274">
        <v>75</v>
      </c>
    </row>
    <row r="275" spans="1:27" hidden="1" x14ac:dyDescent="0.25">
      <c r="A275" t="s">
        <v>32</v>
      </c>
      <c r="B275">
        <v>2021</v>
      </c>
      <c r="C275">
        <v>6</v>
      </c>
      <c r="D275">
        <v>2</v>
      </c>
      <c r="E275" t="s">
        <v>18</v>
      </c>
      <c r="F275" t="s">
        <v>8</v>
      </c>
      <c r="G275" t="s">
        <v>9</v>
      </c>
      <c r="H275">
        <v>3</v>
      </c>
      <c r="I275" t="s">
        <v>25</v>
      </c>
      <c r="J275">
        <v>0</v>
      </c>
      <c r="K275">
        <v>0</v>
      </c>
      <c r="L275">
        <v>0</v>
      </c>
      <c r="M275">
        <v>20125116</v>
      </c>
      <c r="N275">
        <v>3</v>
      </c>
      <c r="O275" t="s">
        <v>11</v>
      </c>
      <c r="P275">
        <v>0</v>
      </c>
      <c r="S275" t="s">
        <v>12</v>
      </c>
      <c r="T275" t="s">
        <v>13</v>
      </c>
      <c r="U275" t="s">
        <v>14</v>
      </c>
      <c r="V275" t="s">
        <v>15</v>
      </c>
      <c r="W275" t="s">
        <v>16</v>
      </c>
      <c r="X275">
        <v>366217</v>
      </c>
      <c r="Y275">
        <v>535404</v>
      </c>
      <c r="Z275">
        <v>7682343</v>
      </c>
      <c r="AA275">
        <v>18</v>
      </c>
    </row>
    <row r="276" spans="1:27" hidden="1" x14ac:dyDescent="0.25">
      <c r="A276" t="s">
        <v>32</v>
      </c>
      <c r="B276">
        <v>2021</v>
      </c>
      <c r="C276">
        <v>6</v>
      </c>
      <c r="D276">
        <v>2</v>
      </c>
      <c r="E276" t="s">
        <v>18</v>
      </c>
      <c r="F276" t="s">
        <v>8</v>
      </c>
      <c r="G276" t="s">
        <v>9</v>
      </c>
      <c r="H276">
        <v>3</v>
      </c>
      <c r="I276" t="s">
        <v>25</v>
      </c>
      <c r="J276">
        <v>0</v>
      </c>
      <c r="K276">
        <v>0</v>
      </c>
      <c r="L276">
        <v>0</v>
      </c>
      <c r="M276">
        <v>20125116</v>
      </c>
      <c r="N276">
        <v>3</v>
      </c>
      <c r="O276" t="s">
        <v>11</v>
      </c>
      <c r="P276">
        <v>0</v>
      </c>
      <c r="S276" t="s">
        <v>12</v>
      </c>
      <c r="T276" t="s">
        <v>13</v>
      </c>
      <c r="U276" t="s">
        <v>14</v>
      </c>
      <c r="V276" t="s">
        <v>21</v>
      </c>
      <c r="W276" t="s">
        <v>22</v>
      </c>
      <c r="X276">
        <v>372976</v>
      </c>
      <c r="Y276">
        <v>585000</v>
      </c>
      <c r="Z276">
        <v>223513345</v>
      </c>
      <c r="AA276">
        <v>576</v>
      </c>
    </row>
    <row r="277" spans="1:27" hidden="1" x14ac:dyDescent="0.25">
      <c r="A277" t="s">
        <v>32</v>
      </c>
      <c r="B277">
        <v>2021</v>
      </c>
      <c r="C277">
        <v>6</v>
      </c>
      <c r="D277">
        <v>2</v>
      </c>
      <c r="E277" t="s">
        <v>18</v>
      </c>
      <c r="F277" t="s">
        <v>8</v>
      </c>
      <c r="G277" t="s">
        <v>9</v>
      </c>
      <c r="H277">
        <v>3</v>
      </c>
      <c r="I277" t="s">
        <v>25</v>
      </c>
      <c r="J277" t="s">
        <v>23</v>
      </c>
      <c r="K277">
        <v>1000</v>
      </c>
      <c r="L277">
        <v>100</v>
      </c>
      <c r="M277">
        <v>20125116</v>
      </c>
      <c r="N277">
        <v>1</v>
      </c>
      <c r="O277" t="s">
        <v>11</v>
      </c>
      <c r="P277" t="s">
        <v>24</v>
      </c>
      <c r="S277" t="s">
        <v>12</v>
      </c>
      <c r="T277" t="s">
        <v>13</v>
      </c>
      <c r="U277" t="s">
        <v>14</v>
      </c>
      <c r="V277" t="s">
        <v>15</v>
      </c>
      <c r="W277" t="s">
        <v>16</v>
      </c>
      <c r="X277">
        <v>596418</v>
      </c>
      <c r="Y277">
        <v>596418</v>
      </c>
      <c r="Z277">
        <v>596418</v>
      </c>
      <c r="AA277">
        <v>1</v>
      </c>
    </row>
    <row r="278" spans="1:27" hidden="1" x14ac:dyDescent="0.25">
      <c r="A278" t="s">
        <v>32</v>
      </c>
      <c r="B278">
        <v>2021</v>
      </c>
      <c r="C278">
        <v>6</v>
      </c>
      <c r="D278">
        <v>2</v>
      </c>
      <c r="E278" t="s">
        <v>18</v>
      </c>
      <c r="F278" t="s">
        <v>8</v>
      </c>
      <c r="G278" t="s">
        <v>9</v>
      </c>
      <c r="H278">
        <v>3</v>
      </c>
      <c r="I278" t="s">
        <v>25</v>
      </c>
      <c r="J278" t="s">
        <v>23</v>
      </c>
      <c r="K278">
        <v>1000</v>
      </c>
      <c r="L278">
        <v>102</v>
      </c>
      <c r="M278">
        <v>20125116</v>
      </c>
      <c r="N278">
        <v>3</v>
      </c>
      <c r="O278" t="s">
        <v>11</v>
      </c>
      <c r="P278" t="s">
        <v>24</v>
      </c>
      <c r="S278" t="s">
        <v>12</v>
      </c>
      <c r="T278" t="s">
        <v>13</v>
      </c>
      <c r="U278" t="s">
        <v>14</v>
      </c>
      <c r="V278" t="s">
        <v>15</v>
      </c>
      <c r="W278" t="s">
        <v>16</v>
      </c>
      <c r="X278">
        <v>381780</v>
      </c>
      <c r="Y278">
        <v>560240</v>
      </c>
      <c r="Z278">
        <v>34367618</v>
      </c>
      <c r="AA278">
        <v>82</v>
      </c>
    </row>
    <row r="279" spans="1:27" hidden="1" x14ac:dyDescent="0.25">
      <c r="A279" t="s">
        <v>32</v>
      </c>
      <c r="B279">
        <v>2021</v>
      </c>
      <c r="C279">
        <v>6</v>
      </c>
      <c r="D279">
        <v>2</v>
      </c>
      <c r="E279" t="s">
        <v>18</v>
      </c>
      <c r="F279" t="s">
        <v>8</v>
      </c>
      <c r="G279" t="s">
        <v>9</v>
      </c>
      <c r="H279">
        <v>3</v>
      </c>
      <c r="I279" t="s">
        <v>25</v>
      </c>
      <c r="J279" t="s">
        <v>23</v>
      </c>
      <c r="K279">
        <v>1000</v>
      </c>
      <c r="L279">
        <v>102</v>
      </c>
      <c r="M279">
        <v>20125116</v>
      </c>
      <c r="N279">
        <v>3</v>
      </c>
      <c r="O279" t="s">
        <v>11</v>
      </c>
      <c r="P279" t="s">
        <v>24</v>
      </c>
      <c r="S279" t="s">
        <v>12</v>
      </c>
      <c r="T279" t="s">
        <v>13</v>
      </c>
      <c r="U279" t="s">
        <v>14</v>
      </c>
      <c r="V279" t="s">
        <v>21</v>
      </c>
      <c r="W279" t="s">
        <v>22</v>
      </c>
      <c r="X279">
        <v>512704</v>
      </c>
      <c r="Y279">
        <v>512704</v>
      </c>
      <c r="Z279">
        <v>512704</v>
      </c>
      <c r="AA279">
        <v>1</v>
      </c>
    </row>
    <row r="280" spans="1:27" hidden="1" x14ac:dyDescent="0.25">
      <c r="A280" t="s">
        <v>32</v>
      </c>
      <c r="B280">
        <v>2021</v>
      </c>
      <c r="C280">
        <v>6</v>
      </c>
      <c r="D280">
        <v>2</v>
      </c>
      <c r="E280" t="s">
        <v>18</v>
      </c>
      <c r="F280" t="s">
        <v>8</v>
      </c>
      <c r="G280" t="s">
        <v>9</v>
      </c>
      <c r="H280">
        <v>4</v>
      </c>
      <c r="I280" t="s">
        <v>26</v>
      </c>
      <c r="J280">
        <v>0</v>
      </c>
      <c r="K280">
        <v>0</v>
      </c>
      <c r="L280">
        <v>0</v>
      </c>
      <c r="M280">
        <v>20125116</v>
      </c>
      <c r="N280">
        <v>1</v>
      </c>
      <c r="O280" t="s">
        <v>11</v>
      </c>
      <c r="P280">
        <v>0</v>
      </c>
      <c r="S280" t="s">
        <v>12</v>
      </c>
      <c r="T280" t="s">
        <v>13</v>
      </c>
      <c r="U280" t="s">
        <v>14</v>
      </c>
      <c r="V280" t="s">
        <v>15</v>
      </c>
      <c r="W280" t="s">
        <v>16</v>
      </c>
      <c r="X280">
        <v>576588</v>
      </c>
      <c r="Y280">
        <v>787400</v>
      </c>
      <c r="Z280">
        <v>22609388</v>
      </c>
      <c r="AA280">
        <v>29</v>
      </c>
    </row>
    <row r="281" spans="1:27" hidden="1" x14ac:dyDescent="0.25">
      <c r="A281" t="s">
        <v>32</v>
      </c>
      <c r="B281">
        <v>2021</v>
      </c>
      <c r="C281">
        <v>6</v>
      </c>
      <c r="D281">
        <v>2</v>
      </c>
      <c r="E281" t="s">
        <v>18</v>
      </c>
      <c r="F281" t="s">
        <v>8</v>
      </c>
      <c r="G281" t="s">
        <v>9</v>
      </c>
      <c r="H281">
        <v>4</v>
      </c>
      <c r="I281" t="s">
        <v>26</v>
      </c>
      <c r="J281">
        <v>0</v>
      </c>
      <c r="K281">
        <v>0</v>
      </c>
      <c r="L281">
        <v>0</v>
      </c>
      <c r="M281">
        <v>20125116</v>
      </c>
      <c r="N281">
        <v>1</v>
      </c>
      <c r="O281" t="s">
        <v>11</v>
      </c>
      <c r="P281">
        <v>0</v>
      </c>
      <c r="S281" t="s">
        <v>12</v>
      </c>
      <c r="T281" t="s">
        <v>13</v>
      </c>
      <c r="U281" t="s">
        <v>14</v>
      </c>
      <c r="V281" t="s">
        <v>21</v>
      </c>
      <c r="W281" t="s">
        <v>22</v>
      </c>
      <c r="X281">
        <v>735968</v>
      </c>
      <c r="Y281">
        <v>735968</v>
      </c>
      <c r="Z281">
        <v>1471936</v>
      </c>
      <c r="AA281">
        <v>2</v>
      </c>
    </row>
    <row r="282" spans="1:27" hidden="1" x14ac:dyDescent="0.25">
      <c r="A282" t="s">
        <v>32</v>
      </c>
      <c r="B282">
        <v>2021</v>
      </c>
      <c r="C282">
        <v>6</v>
      </c>
      <c r="D282">
        <v>2</v>
      </c>
      <c r="E282" t="s">
        <v>18</v>
      </c>
      <c r="F282" t="s">
        <v>8</v>
      </c>
      <c r="G282" t="s">
        <v>9</v>
      </c>
      <c r="H282">
        <v>4</v>
      </c>
      <c r="I282" t="s">
        <v>26</v>
      </c>
      <c r="J282">
        <v>0</v>
      </c>
      <c r="K282">
        <v>0</v>
      </c>
      <c r="L282">
        <v>0</v>
      </c>
      <c r="M282">
        <v>20125116</v>
      </c>
      <c r="N282">
        <v>3</v>
      </c>
      <c r="O282" t="s">
        <v>11</v>
      </c>
      <c r="P282">
        <v>0</v>
      </c>
      <c r="S282" t="s">
        <v>12</v>
      </c>
      <c r="T282" t="s">
        <v>13</v>
      </c>
      <c r="U282" t="s">
        <v>14</v>
      </c>
      <c r="V282" t="s">
        <v>15</v>
      </c>
      <c r="W282" t="s">
        <v>16</v>
      </c>
      <c r="X282">
        <v>560947</v>
      </c>
      <c r="Y282">
        <v>611850</v>
      </c>
      <c r="Z282">
        <v>28004673</v>
      </c>
      <c r="AA282">
        <v>47</v>
      </c>
    </row>
    <row r="283" spans="1:27" hidden="1" x14ac:dyDescent="0.25">
      <c r="A283" t="s">
        <v>32</v>
      </c>
      <c r="B283">
        <v>2021</v>
      </c>
      <c r="C283">
        <v>6</v>
      </c>
      <c r="D283">
        <v>2</v>
      </c>
      <c r="E283" t="s">
        <v>18</v>
      </c>
      <c r="F283" t="s">
        <v>8</v>
      </c>
      <c r="G283" t="s">
        <v>9</v>
      </c>
      <c r="H283">
        <v>4</v>
      </c>
      <c r="I283" t="s">
        <v>26</v>
      </c>
      <c r="J283">
        <v>0</v>
      </c>
      <c r="K283">
        <v>0</v>
      </c>
      <c r="L283">
        <v>0</v>
      </c>
      <c r="M283">
        <v>20125116</v>
      </c>
      <c r="N283">
        <v>3</v>
      </c>
      <c r="O283" t="s">
        <v>11</v>
      </c>
      <c r="P283">
        <v>0</v>
      </c>
      <c r="S283" t="s">
        <v>12</v>
      </c>
      <c r="T283" t="s">
        <v>13</v>
      </c>
      <c r="U283" t="s">
        <v>14</v>
      </c>
      <c r="V283" t="s">
        <v>21</v>
      </c>
      <c r="W283" t="s">
        <v>22</v>
      </c>
      <c r="X283">
        <v>357600</v>
      </c>
      <c r="Y283">
        <v>600200</v>
      </c>
      <c r="Z283">
        <v>15143277</v>
      </c>
      <c r="AA283">
        <v>37</v>
      </c>
    </row>
    <row r="284" spans="1:27" hidden="1" x14ac:dyDescent="0.25">
      <c r="A284" t="s">
        <v>32</v>
      </c>
      <c r="B284">
        <v>2021</v>
      </c>
      <c r="C284">
        <v>6</v>
      </c>
      <c r="D284">
        <v>2</v>
      </c>
      <c r="E284" t="s">
        <v>18</v>
      </c>
      <c r="F284" t="s">
        <v>8</v>
      </c>
      <c r="G284" t="s">
        <v>9</v>
      </c>
      <c r="H284">
        <v>4</v>
      </c>
      <c r="I284" t="s">
        <v>26</v>
      </c>
      <c r="J284" t="s">
        <v>23</v>
      </c>
      <c r="K284">
        <v>1000</v>
      </c>
      <c r="L284">
        <v>100</v>
      </c>
      <c r="M284">
        <v>20125116</v>
      </c>
      <c r="N284">
        <v>1</v>
      </c>
      <c r="O284" t="s">
        <v>11</v>
      </c>
      <c r="P284" t="s">
        <v>24</v>
      </c>
      <c r="S284" t="s">
        <v>12</v>
      </c>
      <c r="T284" t="s">
        <v>13</v>
      </c>
      <c r="U284" t="s">
        <v>14</v>
      </c>
      <c r="V284" t="s">
        <v>21</v>
      </c>
      <c r="W284" t="s">
        <v>22</v>
      </c>
      <c r="X284">
        <v>357600</v>
      </c>
      <c r="Y284">
        <v>430844</v>
      </c>
      <c r="Z284">
        <v>3771252</v>
      </c>
      <c r="AA284">
        <v>10</v>
      </c>
    </row>
    <row r="285" spans="1:27" hidden="1" x14ac:dyDescent="0.25">
      <c r="A285" t="s">
        <v>32</v>
      </c>
      <c r="B285">
        <v>2021</v>
      </c>
      <c r="C285">
        <v>6</v>
      </c>
      <c r="D285">
        <v>2</v>
      </c>
      <c r="E285" t="s">
        <v>18</v>
      </c>
      <c r="F285" t="s">
        <v>8</v>
      </c>
      <c r="G285" t="s">
        <v>9</v>
      </c>
      <c r="H285">
        <v>4</v>
      </c>
      <c r="I285" t="s">
        <v>26</v>
      </c>
      <c r="J285" t="s">
        <v>23</v>
      </c>
      <c r="K285">
        <v>1000</v>
      </c>
      <c r="L285">
        <v>102</v>
      </c>
      <c r="M285">
        <v>20125116</v>
      </c>
      <c r="N285">
        <v>3</v>
      </c>
      <c r="O285" t="s">
        <v>11</v>
      </c>
      <c r="P285" t="s">
        <v>24</v>
      </c>
      <c r="S285" t="s">
        <v>12</v>
      </c>
      <c r="T285" t="s">
        <v>13</v>
      </c>
      <c r="U285" t="s">
        <v>14</v>
      </c>
      <c r="V285" t="s">
        <v>15</v>
      </c>
      <c r="W285" t="s">
        <v>16</v>
      </c>
      <c r="X285">
        <v>401798</v>
      </c>
      <c r="Y285">
        <v>401798</v>
      </c>
      <c r="Z285">
        <v>3616182</v>
      </c>
      <c r="AA285">
        <v>9</v>
      </c>
    </row>
    <row r="286" spans="1:27" hidden="1" x14ac:dyDescent="0.25">
      <c r="A286" t="s">
        <v>32</v>
      </c>
      <c r="B286">
        <v>2021</v>
      </c>
      <c r="C286">
        <v>6</v>
      </c>
      <c r="D286">
        <v>2</v>
      </c>
      <c r="E286" t="s">
        <v>18</v>
      </c>
      <c r="F286" t="s">
        <v>8</v>
      </c>
      <c r="G286" t="s">
        <v>9</v>
      </c>
      <c r="H286">
        <v>5</v>
      </c>
      <c r="I286" t="s">
        <v>27</v>
      </c>
      <c r="J286">
        <v>0</v>
      </c>
      <c r="K286">
        <v>0</v>
      </c>
      <c r="L286">
        <v>0</v>
      </c>
      <c r="M286">
        <v>20125116</v>
      </c>
      <c r="N286">
        <v>1</v>
      </c>
      <c r="O286" t="s">
        <v>11</v>
      </c>
      <c r="P286">
        <v>0</v>
      </c>
      <c r="S286" t="s">
        <v>12</v>
      </c>
      <c r="T286" t="s">
        <v>13</v>
      </c>
      <c r="U286" t="s">
        <v>14</v>
      </c>
      <c r="V286" t="s">
        <v>15</v>
      </c>
      <c r="W286" t="s">
        <v>16</v>
      </c>
      <c r="X286">
        <v>463154</v>
      </c>
      <c r="Y286">
        <v>463154</v>
      </c>
      <c r="Z286">
        <v>926308</v>
      </c>
      <c r="AA286">
        <v>2</v>
      </c>
    </row>
    <row r="287" spans="1:27" hidden="1" x14ac:dyDescent="0.25">
      <c r="A287" t="s">
        <v>32</v>
      </c>
      <c r="B287">
        <v>2021</v>
      </c>
      <c r="C287">
        <v>6</v>
      </c>
      <c r="D287">
        <v>2</v>
      </c>
      <c r="E287" t="s">
        <v>18</v>
      </c>
      <c r="F287" t="s">
        <v>8</v>
      </c>
      <c r="G287" t="s">
        <v>9</v>
      </c>
      <c r="H287">
        <v>5</v>
      </c>
      <c r="I287" t="s">
        <v>27</v>
      </c>
      <c r="J287">
        <v>0</v>
      </c>
      <c r="K287">
        <v>0</v>
      </c>
      <c r="L287">
        <v>0</v>
      </c>
      <c r="M287">
        <v>20125116</v>
      </c>
      <c r="N287">
        <v>1</v>
      </c>
      <c r="O287" t="s">
        <v>11</v>
      </c>
      <c r="P287">
        <v>0</v>
      </c>
      <c r="S287" t="s">
        <v>12</v>
      </c>
      <c r="T287" t="s">
        <v>13</v>
      </c>
      <c r="U287" t="s">
        <v>14</v>
      </c>
      <c r="V287" t="s">
        <v>21</v>
      </c>
      <c r="W287" t="s">
        <v>22</v>
      </c>
      <c r="X287">
        <v>379056</v>
      </c>
      <c r="Y287">
        <v>545340</v>
      </c>
      <c r="Z287">
        <v>68614148</v>
      </c>
      <c r="AA287">
        <v>159</v>
      </c>
    </row>
    <row r="288" spans="1:27" hidden="1" x14ac:dyDescent="0.25">
      <c r="A288" t="s">
        <v>32</v>
      </c>
      <c r="B288">
        <v>2021</v>
      </c>
      <c r="C288">
        <v>6</v>
      </c>
      <c r="D288">
        <v>2</v>
      </c>
      <c r="E288" t="s">
        <v>18</v>
      </c>
      <c r="F288" t="s">
        <v>8</v>
      </c>
      <c r="G288" t="s">
        <v>9</v>
      </c>
      <c r="H288">
        <v>5</v>
      </c>
      <c r="I288" t="s">
        <v>27</v>
      </c>
      <c r="J288">
        <v>0</v>
      </c>
      <c r="K288">
        <v>0</v>
      </c>
      <c r="L288">
        <v>0</v>
      </c>
      <c r="M288">
        <v>20125116</v>
      </c>
      <c r="N288">
        <v>3</v>
      </c>
      <c r="O288" t="s">
        <v>11</v>
      </c>
      <c r="P288">
        <v>0</v>
      </c>
      <c r="S288" t="s">
        <v>12</v>
      </c>
      <c r="T288" t="s">
        <v>13</v>
      </c>
      <c r="U288" t="s">
        <v>14</v>
      </c>
      <c r="V288" t="s">
        <v>15</v>
      </c>
      <c r="W288" t="s">
        <v>16</v>
      </c>
      <c r="X288">
        <v>379056</v>
      </c>
      <c r="Y288">
        <v>394732</v>
      </c>
      <c r="Z288">
        <v>16484688</v>
      </c>
      <c r="AA288">
        <v>42</v>
      </c>
    </row>
    <row r="289" spans="1:27" hidden="1" x14ac:dyDescent="0.25">
      <c r="A289" t="s">
        <v>32</v>
      </c>
      <c r="B289">
        <v>2021</v>
      </c>
      <c r="C289">
        <v>6</v>
      </c>
      <c r="D289">
        <v>2</v>
      </c>
      <c r="E289" t="s">
        <v>18</v>
      </c>
      <c r="F289" t="s">
        <v>8</v>
      </c>
      <c r="G289" t="s">
        <v>9</v>
      </c>
      <c r="H289">
        <v>5</v>
      </c>
      <c r="I289" t="s">
        <v>27</v>
      </c>
      <c r="J289">
        <v>0</v>
      </c>
      <c r="K289">
        <v>0</v>
      </c>
      <c r="L289">
        <v>0</v>
      </c>
      <c r="M289">
        <v>20125116</v>
      </c>
      <c r="N289">
        <v>3</v>
      </c>
      <c r="O289" t="s">
        <v>11</v>
      </c>
      <c r="P289">
        <v>0</v>
      </c>
      <c r="S289" t="s">
        <v>12</v>
      </c>
      <c r="T289" t="s">
        <v>13</v>
      </c>
      <c r="U289" t="s">
        <v>14</v>
      </c>
      <c r="V289" t="s">
        <v>21</v>
      </c>
      <c r="W289" t="s">
        <v>22</v>
      </c>
      <c r="X289">
        <v>375301</v>
      </c>
      <c r="Y289">
        <v>693194</v>
      </c>
      <c r="Z289">
        <v>600808250</v>
      </c>
      <c r="AA289">
        <v>1530</v>
      </c>
    </row>
    <row r="290" spans="1:27" hidden="1" x14ac:dyDescent="0.25">
      <c r="A290" t="s">
        <v>32</v>
      </c>
      <c r="B290">
        <v>2021</v>
      </c>
      <c r="C290">
        <v>6</v>
      </c>
      <c r="D290">
        <v>2</v>
      </c>
      <c r="E290" t="s">
        <v>18</v>
      </c>
      <c r="F290" t="s">
        <v>8</v>
      </c>
      <c r="G290" t="s">
        <v>9</v>
      </c>
      <c r="H290">
        <v>5</v>
      </c>
      <c r="I290" t="s">
        <v>27</v>
      </c>
      <c r="J290">
        <v>0</v>
      </c>
      <c r="K290">
        <v>0</v>
      </c>
      <c r="L290">
        <v>0</v>
      </c>
      <c r="M290">
        <v>20125116</v>
      </c>
      <c r="N290">
        <v>4</v>
      </c>
      <c r="O290" t="s">
        <v>11</v>
      </c>
      <c r="P290">
        <v>0</v>
      </c>
      <c r="S290" t="s">
        <v>12</v>
      </c>
      <c r="T290" t="s">
        <v>13</v>
      </c>
      <c r="U290" t="s">
        <v>14</v>
      </c>
      <c r="V290" t="s">
        <v>21</v>
      </c>
      <c r="W290" t="s">
        <v>22</v>
      </c>
      <c r="X290">
        <v>476800</v>
      </c>
      <c r="Y290">
        <v>715200</v>
      </c>
      <c r="Z290">
        <v>150907200</v>
      </c>
      <c r="AA290">
        <v>215</v>
      </c>
    </row>
    <row r="291" spans="1:27" hidden="1" x14ac:dyDescent="0.25">
      <c r="A291" t="s">
        <v>32</v>
      </c>
      <c r="B291">
        <v>2021</v>
      </c>
      <c r="C291">
        <v>6</v>
      </c>
      <c r="D291">
        <v>2</v>
      </c>
      <c r="E291" t="s">
        <v>18</v>
      </c>
      <c r="F291" t="s">
        <v>8</v>
      </c>
      <c r="G291" t="s">
        <v>9</v>
      </c>
      <c r="H291">
        <v>5</v>
      </c>
      <c r="I291" t="s">
        <v>27</v>
      </c>
      <c r="J291" t="s">
        <v>23</v>
      </c>
      <c r="K291">
        <v>1000</v>
      </c>
      <c r="L291">
        <v>100</v>
      </c>
      <c r="M291">
        <v>20125116</v>
      </c>
      <c r="N291">
        <v>1</v>
      </c>
      <c r="O291" t="s">
        <v>11</v>
      </c>
      <c r="P291" t="s">
        <v>24</v>
      </c>
      <c r="S291" t="s">
        <v>12</v>
      </c>
      <c r="T291" t="s">
        <v>13</v>
      </c>
      <c r="U291" t="s">
        <v>14</v>
      </c>
      <c r="V291" t="s">
        <v>21</v>
      </c>
      <c r="W291" t="s">
        <v>22</v>
      </c>
      <c r="X291">
        <v>406364</v>
      </c>
      <c r="Y291">
        <v>406364</v>
      </c>
      <c r="Z291">
        <v>32102756</v>
      </c>
      <c r="AA291">
        <v>79</v>
      </c>
    </row>
    <row r="292" spans="1:27" hidden="1" x14ac:dyDescent="0.25">
      <c r="A292" t="s">
        <v>46</v>
      </c>
      <c r="B292">
        <v>2021</v>
      </c>
      <c r="C292">
        <v>7</v>
      </c>
      <c r="D292">
        <v>2</v>
      </c>
      <c r="E292" t="s">
        <v>18</v>
      </c>
      <c r="F292" t="s">
        <v>19</v>
      </c>
      <c r="G292" t="s">
        <v>20</v>
      </c>
      <c r="H292">
        <v>5</v>
      </c>
      <c r="I292" t="s">
        <v>27</v>
      </c>
      <c r="J292">
        <v>0</v>
      </c>
      <c r="K292">
        <v>0</v>
      </c>
      <c r="L292">
        <v>0</v>
      </c>
      <c r="M292">
        <v>20125116</v>
      </c>
      <c r="N292">
        <v>0</v>
      </c>
      <c r="O292" t="s">
        <v>11</v>
      </c>
      <c r="P292">
        <v>0</v>
      </c>
      <c r="S292" t="s">
        <v>12</v>
      </c>
      <c r="T292" t="s">
        <v>13</v>
      </c>
      <c r="U292" t="s">
        <v>14</v>
      </c>
      <c r="V292" t="s">
        <v>30</v>
      </c>
      <c r="W292" t="s">
        <v>31</v>
      </c>
      <c r="X292">
        <v>520000</v>
      </c>
      <c r="Y292">
        <v>560240</v>
      </c>
      <c r="Z292">
        <v>3841200</v>
      </c>
      <c r="AA292">
        <v>7</v>
      </c>
    </row>
    <row r="293" spans="1:27" hidden="1" x14ac:dyDescent="0.25">
      <c r="A293" t="s">
        <v>46</v>
      </c>
      <c r="B293">
        <v>2021</v>
      </c>
      <c r="C293">
        <v>7</v>
      </c>
      <c r="D293">
        <v>2</v>
      </c>
      <c r="E293" t="s">
        <v>18</v>
      </c>
      <c r="F293" t="s">
        <v>19</v>
      </c>
      <c r="G293" t="s">
        <v>20</v>
      </c>
      <c r="H293">
        <v>5</v>
      </c>
      <c r="I293" t="s">
        <v>27</v>
      </c>
      <c r="J293">
        <v>0</v>
      </c>
      <c r="K293">
        <v>0</v>
      </c>
      <c r="L293">
        <v>0</v>
      </c>
      <c r="M293">
        <v>20125116</v>
      </c>
      <c r="N293">
        <v>1</v>
      </c>
      <c r="O293" t="s">
        <v>11</v>
      </c>
      <c r="P293">
        <v>0</v>
      </c>
      <c r="S293" t="s">
        <v>12</v>
      </c>
      <c r="T293" t="s">
        <v>13</v>
      </c>
      <c r="U293" t="s">
        <v>14</v>
      </c>
      <c r="V293" t="s">
        <v>15</v>
      </c>
      <c r="W293" t="s">
        <v>16</v>
      </c>
      <c r="X293">
        <v>476800</v>
      </c>
      <c r="Y293">
        <v>500640</v>
      </c>
      <c r="Z293">
        <v>16354240</v>
      </c>
      <c r="AA293">
        <v>33</v>
      </c>
    </row>
    <row r="294" spans="1:27" hidden="1" x14ac:dyDescent="0.25">
      <c r="A294" t="s">
        <v>46</v>
      </c>
      <c r="B294">
        <v>2021</v>
      </c>
      <c r="C294">
        <v>7</v>
      </c>
      <c r="D294">
        <v>2</v>
      </c>
      <c r="E294" t="s">
        <v>18</v>
      </c>
      <c r="F294" t="s">
        <v>19</v>
      </c>
      <c r="G294" t="s">
        <v>20</v>
      </c>
      <c r="H294">
        <v>5</v>
      </c>
      <c r="I294" t="s">
        <v>27</v>
      </c>
      <c r="J294">
        <v>0</v>
      </c>
      <c r="K294">
        <v>0</v>
      </c>
      <c r="L294">
        <v>0</v>
      </c>
      <c r="M294">
        <v>20125116</v>
      </c>
      <c r="N294">
        <v>1</v>
      </c>
      <c r="O294" t="s">
        <v>11</v>
      </c>
      <c r="P294">
        <v>0</v>
      </c>
      <c r="S294" t="s">
        <v>12</v>
      </c>
      <c r="T294" t="s">
        <v>13</v>
      </c>
      <c r="U294" t="s">
        <v>14</v>
      </c>
      <c r="V294" t="s">
        <v>21</v>
      </c>
      <c r="W294" t="s">
        <v>22</v>
      </c>
      <c r="X294">
        <v>389784</v>
      </c>
      <c r="Y294">
        <v>638571</v>
      </c>
      <c r="Z294">
        <v>33259743</v>
      </c>
      <c r="AA294">
        <v>65</v>
      </c>
    </row>
    <row r="295" spans="1:27" hidden="1" x14ac:dyDescent="0.25">
      <c r="A295" t="s">
        <v>46</v>
      </c>
      <c r="B295">
        <v>2021</v>
      </c>
      <c r="C295">
        <v>7</v>
      </c>
      <c r="D295">
        <v>2</v>
      </c>
      <c r="E295" t="s">
        <v>18</v>
      </c>
      <c r="F295" t="s">
        <v>19</v>
      </c>
      <c r="G295" t="s">
        <v>20</v>
      </c>
      <c r="H295">
        <v>5</v>
      </c>
      <c r="I295" t="s">
        <v>27</v>
      </c>
      <c r="J295">
        <v>0</v>
      </c>
      <c r="K295">
        <v>0</v>
      </c>
      <c r="L295">
        <v>0</v>
      </c>
      <c r="M295">
        <v>20125116</v>
      </c>
      <c r="N295">
        <v>3</v>
      </c>
      <c r="O295" t="s">
        <v>11</v>
      </c>
      <c r="P295">
        <v>0</v>
      </c>
      <c r="S295" t="s">
        <v>12</v>
      </c>
      <c r="T295" t="s">
        <v>13</v>
      </c>
      <c r="U295" t="s">
        <v>14</v>
      </c>
      <c r="V295" t="s">
        <v>15</v>
      </c>
      <c r="W295" t="s">
        <v>16</v>
      </c>
      <c r="X295">
        <v>400512</v>
      </c>
      <c r="Y295">
        <v>447000</v>
      </c>
      <c r="Z295">
        <v>73386672</v>
      </c>
      <c r="AA295">
        <v>183</v>
      </c>
    </row>
    <row r="296" spans="1:27" hidden="1" x14ac:dyDescent="0.25">
      <c r="A296" t="s">
        <v>46</v>
      </c>
      <c r="B296">
        <v>2021</v>
      </c>
      <c r="C296">
        <v>7</v>
      </c>
      <c r="D296">
        <v>2</v>
      </c>
      <c r="E296" t="s">
        <v>18</v>
      </c>
      <c r="F296" t="s">
        <v>19</v>
      </c>
      <c r="G296" t="s">
        <v>20</v>
      </c>
      <c r="H296">
        <v>5</v>
      </c>
      <c r="I296" t="s">
        <v>27</v>
      </c>
      <c r="J296">
        <v>0</v>
      </c>
      <c r="K296">
        <v>0</v>
      </c>
      <c r="L296">
        <v>0</v>
      </c>
      <c r="M296">
        <v>20125116</v>
      </c>
      <c r="N296">
        <v>3</v>
      </c>
      <c r="O296" t="s">
        <v>11</v>
      </c>
      <c r="P296">
        <v>0</v>
      </c>
      <c r="S296" t="s">
        <v>12</v>
      </c>
      <c r="T296" t="s">
        <v>13</v>
      </c>
      <c r="U296" t="s">
        <v>14</v>
      </c>
      <c r="V296" t="s">
        <v>21</v>
      </c>
      <c r="W296" t="s">
        <v>22</v>
      </c>
      <c r="X296">
        <v>357600</v>
      </c>
      <c r="Y296">
        <v>858854</v>
      </c>
      <c r="Z296">
        <v>478073024</v>
      </c>
      <c r="AA296">
        <v>1248</v>
      </c>
    </row>
    <row r="297" spans="1:27" hidden="1" x14ac:dyDescent="0.25">
      <c r="A297" t="s">
        <v>46</v>
      </c>
      <c r="B297">
        <v>2021</v>
      </c>
      <c r="C297">
        <v>7</v>
      </c>
      <c r="D297">
        <v>2</v>
      </c>
      <c r="E297" t="s">
        <v>18</v>
      </c>
      <c r="F297" t="s">
        <v>19</v>
      </c>
      <c r="G297" t="s">
        <v>20</v>
      </c>
      <c r="H297">
        <v>5</v>
      </c>
      <c r="I297" t="s">
        <v>27</v>
      </c>
      <c r="J297" t="s">
        <v>23</v>
      </c>
      <c r="K297">
        <v>1000</v>
      </c>
      <c r="L297">
        <v>100</v>
      </c>
      <c r="M297">
        <v>20125116</v>
      </c>
      <c r="N297">
        <v>1</v>
      </c>
      <c r="O297" t="s">
        <v>11</v>
      </c>
      <c r="P297" t="s">
        <v>24</v>
      </c>
      <c r="S297" t="s">
        <v>12</v>
      </c>
      <c r="T297" t="s">
        <v>13</v>
      </c>
      <c r="U297" t="s">
        <v>14</v>
      </c>
      <c r="V297" t="s">
        <v>21</v>
      </c>
      <c r="W297" t="s">
        <v>22</v>
      </c>
      <c r="X297">
        <v>473820</v>
      </c>
      <c r="Y297">
        <v>473820</v>
      </c>
      <c r="Z297">
        <v>17057520</v>
      </c>
      <c r="AA297">
        <v>36</v>
      </c>
    </row>
    <row r="298" spans="1:27" hidden="1" x14ac:dyDescent="0.25">
      <c r="A298" t="s">
        <v>46</v>
      </c>
      <c r="B298">
        <v>2021</v>
      </c>
      <c r="C298">
        <v>7</v>
      </c>
      <c r="D298">
        <v>2</v>
      </c>
      <c r="E298" t="s">
        <v>18</v>
      </c>
      <c r="F298" t="s">
        <v>19</v>
      </c>
      <c r="G298" t="s">
        <v>20</v>
      </c>
      <c r="H298">
        <v>5</v>
      </c>
      <c r="I298" t="s">
        <v>27</v>
      </c>
      <c r="J298" t="s">
        <v>23</v>
      </c>
      <c r="K298">
        <v>1000</v>
      </c>
      <c r="L298">
        <v>102</v>
      </c>
      <c r="M298">
        <v>20125116</v>
      </c>
      <c r="N298">
        <v>3</v>
      </c>
      <c r="O298" t="s">
        <v>11</v>
      </c>
      <c r="P298" t="s">
        <v>24</v>
      </c>
      <c r="S298" t="s">
        <v>12</v>
      </c>
      <c r="T298" t="s">
        <v>13</v>
      </c>
      <c r="U298" t="s">
        <v>14</v>
      </c>
      <c r="V298" t="s">
        <v>21</v>
      </c>
      <c r="W298" t="s">
        <v>22</v>
      </c>
      <c r="X298">
        <v>379056</v>
      </c>
      <c r="Y298">
        <v>379056</v>
      </c>
      <c r="Z298">
        <v>101207952</v>
      </c>
      <c r="AA298">
        <v>267</v>
      </c>
    </row>
    <row r="299" spans="1:27" hidden="1" x14ac:dyDescent="0.25">
      <c r="A299" t="s">
        <v>46</v>
      </c>
      <c r="B299">
        <v>2021</v>
      </c>
      <c r="C299">
        <v>7</v>
      </c>
      <c r="D299">
        <v>2</v>
      </c>
      <c r="E299" t="s">
        <v>18</v>
      </c>
      <c r="F299" t="s">
        <v>28</v>
      </c>
      <c r="G299" t="s">
        <v>29</v>
      </c>
      <c r="H299">
        <v>5</v>
      </c>
      <c r="I299" t="s">
        <v>27</v>
      </c>
      <c r="J299">
        <v>0</v>
      </c>
      <c r="K299">
        <v>0</v>
      </c>
      <c r="L299">
        <v>0</v>
      </c>
      <c r="M299">
        <v>20125116</v>
      </c>
      <c r="N299">
        <v>3</v>
      </c>
      <c r="O299" t="s">
        <v>11</v>
      </c>
      <c r="P299">
        <v>0</v>
      </c>
      <c r="S299" t="s">
        <v>12</v>
      </c>
      <c r="T299" t="s">
        <v>13</v>
      </c>
      <c r="U299" t="s">
        <v>14</v>
      </c>
      <c r="V299" t="s">
        <v>21</v>
      </c>
      <c r="W299" t="s">
        <v>22</v>
      </c>
      <c r="X299">
        <v>365281</v>
      </c>
      <c r="Y299">
        <v>369766</v>
      </c>
      <c r="Z299">
        <v>1844345</v>
      </c>
      <c r="AA299">
        <v>5</v>
      </c>
    </row>
    <row r="300" spans="1:27" hidden="1" x14ac:dyDescent="0.25">
      <c r="A300" t="s">
        <v>46</v>
      </c>
      <c r="B300">
        <v>2021</v>
      </c>
      <c r="C300">
        <v>7</v>
      </c>
      <c r="D300">
        <v>2</v>
      </c>
      <c r="E300" t="s">
        <v>18</v>
      </c>
      <c r="F300" t="s">
        <v>8</v>
      </c>
      <c r="G300" t="s">
        <v>9</v>
      </c>
      <c r="H300">
        <v>3</v>
      </c>
      <c r="I300" t="s">
        <v>25</v>
      </c>
      <c r="J300">
        <v>0</v>
      </c>
      <c r="K300">
        <v>0</v>
      </c>
      <c r="L300">
        <v>0</v>
      </c>
      <c r="M300">
        <v>20125116</v>
      </c>
      <c r="N300">
        <v>0</v>
      </c>
      <c r="O300" t="s">
        <v>11</v>
      </c>
      <c r="P300">
        <v>0</v>
      </c>
      <c r="S300" t="s">
        <v>12</v>
      </c>
      <c r="T300" t="s">
        <v>13</v>
      </c>
      <c r="U300" t="s">
        <v>14</v>
      </c>
      <c r="V300" t="s">
        <v>30</v>
      </c>
      <c r="W300" t="s">
        <v>31</v>
      </c>
      <c r="X300">
        <v>402300</v>
      </c>
      <c r="Y300">
        <v>442530</v>
      </c>
      <c r="Z300">
        <v>4666680</v>
      </c>
      <c r="AA300">
        <v>11</v>
      </c>
    </row>
    <row r="301" spans="1:27" hidden="1" x14ac:dyDescent="0.25">
      <c r="A301" t="s">
        <v>46</v>
      </c>
      <c r="B301">
        <v>2021</v>
      </c>
      <c r="C301">
        <v>7</v>
      </c>
      <c r="D301">
        <v>2</v>
      </c>
      <c r="E301" t="s">
        <v>18</v>
      </c>
      <c r="F301" t="s">
        <v>8</v>
      </c>
      <c r="G301" t="s">
        <v>9</v>
      </c>
      <c r="H301">
        <v>3</v>
      </c>
      <c r="I301" t="s">
        <v>25</v>
      </c>
      <c r="J301">
        <v>0</v>
      </c>
      <c r="K301">
        <v>0</v>
      </c>
      <c r="L301">
        <v>0</v>
      </c>
      <c r="M301">
        <v>20125116</v>
      </c>
      <c r="N301">
        <v>1</v>
      </c>
      <c r="O301" t="s">
        <v>11</v>
      </c>
      <c r="P301">
        <v>0</v>
      </c>
      <c r="S301" t="s">
        <v>12</v>
      </c>
      <c r="T301" t="s">
        <v>13</v>
      </c>
      <c r="U301" t="s">
        <v>14</v>
      </c>
      <c r="V301" t="s">
        <v>15</v>
      </c>
      <c r="W301" t="s">
        <v>16</v>
      </c>
      <c r="X301">
        <v>477135</v>
      </c>
      <c r="Y301">
        <v>502247</v>
      </c>
      <c r="Z301">
        <v>7472231</v>
      </c>
      <c r="AA301">
        <v>15</v>
      </c>
    </row>
    <row r="302" spans="1:27" hidden="1" x14ac:dyDescent="0.25">
      <c r="A302" t="s">
        <v>46</v>
      </c>
      <c r="B302">
        <v>2021</v>
      </c>
      <c r="C302">
        <v>7</v>
      </c>
      <c r="D302">
        <v>2</v>
      </c>
      <c r="E302" t="s">
        <v>18</v>
      </c>
      <c r="F302" t="s">
        <v>8</v>
      </c>
      <c r="G302" t="s">
        <v>9</v>
      </c>
      <c r="H302">
        <v>3</v>
      </c>
      <c r="I302" t="s">
        <v>25</v>
      </c>
      <c r="J302">
        <v>0</v>
      </c>
      <c r="K302">
        <v>0</v>
      </c>
      <c r="L302">
        <v>0</v>
      </c>
      <c r="M302">
        <v>20125116</v>
      </c>
      <c r="N302">
        <v>1</v>
      </c>
      <c r="O302" t="s">
        <v>11</v>
      </c>
      <c r="P302">
        <v>0</v>
      </c>
      <c r="S302" t="s">
        <v>12</v>
      </c>
      <c r="T302" t="s">
        <v>13</v>
      </c>
      <c r="U302" t="s">
        <v>14</v>
      </c>
      <c r="V302" t="s">
        <v>21</v>
      </c>
      <c r="W302" t="s">
        <v>22</v>
      </c>
      <c r="X302">
        <v>379056</v>
      </c>
      <c r="Y302">
        <v>758600</v>
      </c>
      <c r="Z302">
        <v>36683869</v>
      </c>
      <c r="AA302">
        <v>78</v>
      </c>
    </row>
    <row r="303" spans="1:27" hidden="1" x14ac:dyDescent="0.25">
      <c r="A303" t="s">
        <v>46</v>
      </c>
      <c r="B303">
        <v>2021</v>
      </c>
      <c r="C303">
        <v>7</v>
      </c>
      <c r="D303">
        <v>2</v>
      </c>
      <c r="E303" t="s">
        <v>18</v>
      </c>
      <c r="F303" t="s">
        <v>8</v>
      </c>
      <c r="G303" t="s">
        <v>9</v>
      </c>
      <c r="H303">
        <v>3</v>
      </c>
      <c r="I303" t="s">
        <v>25</v>
      </c>
      <c r="J303">
        <v>0</v>
      </c>
      <c r="K303">
        <v>0</v>
      </c>
      <c r="L303">
        <v>0</v>
      </c>
      <c r="M303">
        <v>20125116</v>
      </c>
      <c r="N303">
        <v>3</v>
      </c>
      <c r="O303" t="s">
        <v>11</v>
      </c>
      <c r="P303">
        <v>0</v>
      </c>
      <c r="S303" t="s">
        <v>12</v>
      </c>
      <c r="T303" t="s">
        <v>13</v>
      </c>
      <c r="U303" t="s">
        <v>14</v>
      </c>
      <c r="V303" t="s">
        <v>15</v>
      </c>
      <c r="W303" t="s">
        <v>16</v>
      </c>
      <c r="X303">
        <v>395464</v>
      </c>
      <c r="Y303">
        <v>535404</v>
      </c>
      <c r="Z303">
        <v>20609162</v>
      </c>
      <c r="AA303">
        <v>49</v>
      </c>
    </row>
    <row r="304" spans="1:27" hidden="1" x14ac:dyDescent="0.25">
      <c r="A304" t="s">
        <v>46</v>
      </c>
      <c r="B304">
        <v>2021</v>
      </c>
      <c r="C304">
        <v>7</v>
      </c>
      <c r="D304">
        <v>2</v>
      </c>
      <c r="E304" t="s">
        <v>18</v>
      </c>
      <c r="F304" t="s">
        <v>8</v>
      </c>
      <c r="G304" t="s">
        <v>9</v>
      </c>
      <c r="H304">
        <v>3</v>
      </c>
      <c r="I304" t="s">
        <v>25</v>
      </c>
      <c r="J304">
        <v>0</v>
      </c>
      <c r="K304">
        <v>0</v>
      </c>
      <c r="L304">
        <v>0</v>
      </c>
      <c r="M304">
        <v>20125116</v>
      </c>
      <c r="N304">
        <v>3</v>
      </c>
      <c r="O304" t="s">
        <v>11</v>
      </c>
      <c r="P304">
        <v>0</v>
      </c>
      <c r="S304" t="s">
        <v>12</v>
      </c>
      <c r="T304" t="s">
        <v>13</v>
      </c>
      <c r="U304" t="s">
        <v>14</v>
      </c>
      <c r="V304" t="s">
        <v>21</v>
      </c>
      <c r="W304" t="s">
        <v>22</v>
      </c>
      <c r="X304">
        <v>370295</v>
      </c>
      <c r="Y304">
        <v>540692</v>
      </c>
      <c r="Z304">
        <v>255599912</v>
      </c>
      <c r="AA304">
        <v>661</v>
      </c>
    </row>
    <row r="305" spans="1:27" hidden="1" x14ac:dyDescent="0.25">
      <c r="A305" t="s">
        <v>46</v>
      </c>
      <c r="B305">
        <v>2021</v>
      </c>
      <c r="C305">
        <v>7</v>
      </c>
      <c r="D305">
        <v>2</v>
      </c>
      <c r="E305" t="s">
        <v>18</v>
      </c>
      <c r="F305" t="s">
        <v>8</v>
      </c>
      <c r="G305" t="s">
        <v>9</v>
      </c>
      <c r="H305">
        <v>3</v>
      </c>
      <c r="I305" t="s">
        <v>25</v>
      </c>
      <c r="J305" t="s">
        <v>23</v>
      </c>
      <c r="K305">
        <v>1000</v>
      </c>
      <c r="L305">
        <v>102</v>
      </c>
      <c r="M305">
        <v>20125116</v>
      </c>
      <c r="N305">
        <v>3</v>
      </c>
      <c r="O305" t="s">
        <v>11</v>
      </c>
      <c r="P305" t="s">
        <v>24</v>
      </c>
      <c r="S305" t="s">
        <v>12</v>
      </c>
      <c r="T305" t="s">
        <v>13</v>
      </c>
      <c r="U305" t="s">
        <v>14</v>
      </c>
      <c r="V305" t="s">
        <v>15</v>
      </c>
      <c r="W305" t="s">
        <v>16</v>
      </c>
      <c r="X305">
        <v>381780</v>
      </c>
      <c r="Y305">
        <v>600257</v>
      </c>
      <c r="Z305">
        <v>55468261</v>
      </c>
      <c r="AA305">
        <v>137</v>
      </c>
    </row>
    <row r="306" spans="1:27" hidden="1" x14ac:dyDescent="0.25">
      <c r="A306" t="s">
        <v>46</v>
      </c>
      <c r="B306">
        <v>2021</v>
      </c>
      <c r="C306">
        <v>7</v>
      </c>
      <c r="D306">
        <v>2</v>
      </c>
      <c r="E306" t="s">
        <v>18</v>
      </c>
      <c r="F306" t="s">
        <v>8</v>
      </c>
      <c r="G306" t="s">
        <v>9</v>
      </c>
      <c r="H306">
        <v>3</v>
      </c>
      <c r="I306" t="s">
        <v>25</v>
      </c>
      <c r="J306" t="s">
        <v>23</v>
      </c>
      <c r="K306">
        <v>1000</v>
      </c>
      <c r="L306">
        <v>102</v>
      </c>
      <c r="M306">
        <v>20125116</v>
      </c>
      <c r="N306">
        <v>3</v>
      </c>
      <c r="O306" t="s">
        <v>11</v>
      </c>
      <c r="P306" t="s">
        <v>24</v>
      </c>
      <c r="S306" t="s">
        <v>12</v>
      </c>
      <c r="T306" t="s">
        <v>13</v>
      </c>
      <c r="U306" t="s">
        <v>14</v>
      </c>
      <c r="V306" t="s">
        <v>21</v>
      </c>
      <c r="W306" t="s">
        <v>22</v>
      </c>
      <c r="X306">
        <v>512273</v>
      </c>
      <c r="Y306">
        <v>573038</v>
      </c>
      <c r="Z306">
        <v>1658349</v>
      </c>
      <c r="AA306">
        <v>3</v>
      </c>
    </row>
    <row r="307" spans="1:27" hidden="1" x14ac:dyDescent="0.25">
      <c r="A307" t="s">
        <v>46</v>
      </c>
      <c r="B307">
        <v>2021</v>
      </c>
      <c r="C307">
        <v>7</v>
      </c>
      <c r="D307">
        <v>2</v>
      </c>
      <c r="E307" t="s">
        <v>18</v>
      </c>
      <c r="F307" t="s">
        <v>8</v>
      </c>
      <c r="G307" t="s">
        <v>9</v>
      </c>
      <c r="H307">
        <v>4</v>
      </c>
      <c r="I307" t="s">
        <v>26</v>
      </c>
      <c r="J307">
        <v>0</v>
      </c>
      <c r="K307">
        <v>0</v>
      </c>
      <c r="L307">
        <v>0</v>
      </c>
      <c r="M307">
        <v>20125116</v>
      </c>
      <c r="N307">
        <v>1</v>
      </c>
      <c r="O307" t="s">
        <v>11</v>
      </c>
      <c r="P307">
        <v>0</v>
      </c>
      <c r="S307" t="s">
        <v>12</v>
      </c>
      <c r="T307" t="s">
        <v>13</v>
      </c>
      <c r="U307" t="s">
        <v>14</v>
      </c>
      <c r="V307" t="s">
        <v>15</v>
      </c>
      <c r="W307" t="s">
        <v>16</v>
      </c>
      <c r="X307">
        <v>576588</v>
      </c>
      <c r="Y307">
        <v>787400</v>
      </c>
      <c r="Z307">
        <v>19588892</v>
      </c>
      <c r="AA307">
        <v>28</v>
      </c>
    </row>
    <row r="308" spans="1:27" hidden="1" x14ac:dyDescent="0.25">
      <c r="A308" t="s">
        <v>46</v>
      </c>
      <c r="B308">
        <v>2021</v>
      </c>
      <c r="C308">
        <v>7</v>
      </c>
      <c r="D308">
        <v>2</v>
      </c>
      <c r="E308" t="s">
        <v>18</v>
      </c>
      <c r="F308" t="s">
        <v>8</v>
      </c>
      <c r="G308" t="s">
        <v>9</v>
      </c>
      <c r="H308">
        <v>4</v>
      </c>
      <c r="I308" t="s">
        <v>26</v>
      </c>
      <c r="J308">
        <v>0</v>
      </c>
      <c r="K308">
        <v>0</v>
      </c>
      <c r="L308">
        <v>0</v>
      </c>
      <c r="M308">
        <v>20125116</v>
      </c>
      <c r="N308">
        <v>1</v>
      </c>
      <c r="O308" t="s">
        <v>11</v>
      </c>
      <c r="P308">
        <v>0</v>
      </c>
      <c r="S308" t="s">
        <v>12</v>
      </c>
      <c r="T308" t="s">
        <v>13</v>
      </c>
      <c r="U308" t="s">
        <v>14</v>
      </c>
      <c r="V308" t="s">
        <v>21</v>
      </c>
      <c r="W308" t="s">
        <v>22</v>
      </c>
      <c r="X308">
        <v>447000</v>
      </c>
      <c r="Y308">
        <v>750200</v>
      </c>
      <c r="Z308">
        <v>1933168</v>
      </c>
      <c r="AA308">
        <v>3</v>
      </c>
    </row>
    <row r="309" spans="1:27" hidden="1" x14ac:dyDescent="0.25">
      <c r="A309" t="s">
        <v>46</v>
      </c>
      <c r="B309">
        <v>2021</v>
      </c>
      <c r="C309">
        <v>7</v>
      </c>
      <c r="D309">
        <v>2</v>
      </c>
      <c r="E309" t="s">
        <v>18</v>
      </c>
      <c r="F309" t="s">
        <v>8</v>
      </c>
      <c r="G309" t="s">
        <v>9</v>
      </c>
      <c r="H309">
        <v>4</v>
      </c>
      <c r="I309" t="s">
        <v>26</v>
      </c>
      <c r="J309">
        <v>0</v>
      </c>
      <c r="K309">
        <v>0</v>
      </c>
      <c r="L309">
        <v>0</v>
      </c>
      <c r="M309">
        <v>20125116</v>
      </c>
      <c r="N309">
        <v>3</v>
      </c>
      <c r="O309" t="s">
        <v>11</v>
      </c>
      <c r="P309">
        <v>0</v>
      </c>
      <c r="S309" t="s">
        <v>12</v>
      </c>
      <c r="T309" t="s">
        <v>13</v>
      </c>
      <c r="U309" t="s">
        <v>14</v>
      </c>
      <c r="V309" t="s">
        <v>15</v>
      </c>
      <c r="W309" t="s">
        <v>16</v>
      </c>
      <c r="X309">
        <v>470000</v>
      </c>
      <c r="Y309">
        <v>652979</v>
      </c>
      <c r="Z309">
        <v>24066372</v>
      </c>
      <c r="AA309">
        <v>41</v>
      </c>
    </row>
    <row r="310" spans="1:27" hidden="1" x14ac:dyDescent="0.25">
      <c r="A310" t="s">
        <v>46</v>
      </c>
      <c r="B310">
        <v>2021</v>
      </c>
      <c r="C310">
        <v>7</v>
      </c>
      <c r="D310">
        <v>2</v>
      </c>
      <c r="E310" t="s">
        <v>18</v>
      </c>
      <c r="F310" t="s">
        <v>8</v>
      </c>
      <c r="G310" t="s">
        <v>9</v>
      </c>
      <c r="H310">
        <v>4</v>
      </c>
      <c r="I310" t="s">
        <v>26</v>
      </c>
      <c r="J310">
        <v>0</v>
      </c>
      <c r="K310">
        <v>0</v>
      </c>
      <c r="L310">
        <v>0</v>
      </c>
      <c r="M310">
        <v>20125116</v>
      </c>
      <c r="N310">
        <v>3</v>
      </c>
      <c r="O310" t="s">
        <v>11</v>
      </c>
      <c r="P310">
        <v>0</v>
      </c>
      <c r="S310" t="s">
        <v>12</v>
      </c>
      <c r="T310" t="s">
        <v>13</v>
      </c>
      <c r="U310" t="s">
        <v>14</v>
      </c>
      <c r="V310" t="s">
        <v>21</v>
      </c>
      <c r="W310" t="s">
        <v>22</v>
      </c>
      <c r="X310">
        <v>357600</v>
      </c>
      <c r="Y310">
        <v>546918</v>
      </c>
      <c r="Z310">
        <v>18131852</v>
      </c>
      <c r="AA310">
        <v>49</v>
      </c>
    </row>
    <row r="311" spans="1:27" hidden="1" x14ac:dyDescent="0.25">
      <c r="A311" t="s">
        <v>46</v>
      </c>
      <c r="B311">
        <v>2021</v>
      </c>
      <c r="C311">
        <v>7</v>
      </c>
      <c r="D311">
        <v>2</v>
      </c>
      <c r="E311" t="s">
        <v>18</v>
      </c>
      <c r="F311" t="s">
        <v>8</v>
      </c>
      <c r="G311" t="s">
        <v>9</v>
      </c>
      <c r="H311">
        <v>4</v>
      </c>
      <c r="I311" t="s">
        <v>26</v>
      </c>
      <c r="J311" t="s">
        <v>23</v>
      </c>
      <c r="K311">
        <v>1000</v>
      </c>
      <c r="L311">
        <v>100</v>
      </c>
      <c r="M311">
        <v>20125116</v>
      </c>
      <c r="N311">
        <v>1</v>
      </c>
      <c r="O311" t="s">
        <v>11</v>
      </c>
      <c r="P311" t="s">
        <v>24</v>
      </c>
      <c r="S311" t="s">
        <v>12</v>
      </c>
      <c r="T311" t="s">
        <v>13</v>
      </c>
      <c r="U311" t="s">
        <v>14</v>
      </c>
      <c r="V311" t="s">
        <v>21</v>
      </c>
      <c r="W311" t="s">
        <v>22</v>
      </c>
      <c r="X311">
        <v>357600</v>
      </c>
      <c r="Y311">
        <v>406364</v>
      </c>
      <c r="Z311">
        <v>4746328</v>
      </c>
      <c r="AA311">
        <v>13</v>
      </c>
    </row>
    <row r="312" spans="1:27" x14ac:dyDescent="0.25">
      <c r="A312" t="s">
        <v>46</v>
      </c>
      <c r="B312">
        <v>2021</v>
      </c>
      <c r="C312">
        <v>7</v>
      </c>
      <c r="D312">
        <v>1</v>
      </c>
      <c r="E312" t="s">
        <v>320</v>
      </c>
      <c r="F312" t="s">
        <v>8</v>
      </c>
      <c r="G312" t="s">
        <v>321</v>
      </c>
      <c r="H312">
        <v>1</v>
      </c>
      <c r="I312" t="s">
        <v>298</v>
      </c>
      <c r="J312">
        <v>0</v>
      </c>
      <c r="K312">
        <v>0</v>
      </c>
      <c r="L312">
        <v>0</v>
      </c>
      <c r="M312">
        <v>20125116</v>
      </c>
      <c r="N312">
        <v>1</v>
      </c>
      <c r="O312" t="s">
        <v>11</v>
      </c>
      <c r="P312">
        <v>0</v>
      </c>
      <c r="S312" t="s">
        <v>322</v>
      </c>
      <c r="T312" t="s">
        <v>13</v>
      </c>
      <c r="U312" t="s">
        <v>323</v>
      </c>
      <c r="V312" t="s">
        <v>15</v>
      </c>
      <c r="W312" t="s">
        <v>324</v>
      </c>
      <c r="X312">
        <v>357600</v>
      </c>
      <c r="Y312">
        <v>447000</v>
      </c>
      <c r="Z312">
        <v>487225530</v>
      </c>
      <c r="AA312">
        <v>1254</v>
      </c>
    </row>
    <row r="313" spans="1:27" x14ac:dyDescent="0.25">
      <c r="A313" t="s">
        <v>46</v>
      </c>
      <c r="B313">
        <v>2021</v>
      </c>
      <c r="C313">
        <v>7</v>
      </c>
      <c r="D313">
        <v>1</v>
      </c>
      <c r="E313" t="s">
        <v>320</v>
      </c>
      <c r="F313" t="s">
        <v>8</v>
      </c>
      <c r="G313" t="s">
        <v>321</v>
      </c>
      <c r="H313">
        <v>1</v>
      </c>
      <c r="I313" t="s">
        <v>298</v>
      </c>
      <c r="J313">
        <v>0</v>
      </c>
      <c r="K313">
        <v>0</v>
      </c>
      <c r="L313">
        <v>0</v>
      </c>
      <c r="M313">
        <v>20125116</v>
      </c>
      <c r="N313">
        <v>3</v>
      </c>
      <c r="O313" t="s">
        <v>11</v>
      </c>
      <c r="P313">
        <v>0</v>
      </c>
      <c r="S313" t="s">
        <v>322</v>
      </c>
      <c r="T313" t="s">
        <v>13</v>
      </c>
      <c r="U313" t="s">
        <v>323</v>
      </c>
      <c r="V313" t="s">
        <v>15</v>
      </c>
      <c r="W313" t="s">
        <v>324</v>
      </c>
      <c r="X313">
        <v>357600</v>
      </c>
      <c r="Y313">
        <v>364323</v>
      </c>
      <c r="Z313">
        <v>2459976180</v>
      </c>
      <c r="AA313">
        <v>6878</v>
      </c>
    </row>
    <row r="314" spans="1:27" hidden="1" x14ac:dyDescent="0.25">
      <c r="A314" t="s">
        <v>46</v>
      </c>
      <c r="B314">
        <v>2021</v>
      </c>
      <c r="C314">
        <v>7</v>
      </c>
      <c r="D314">
        <v>1</v>
      </c>
      <c r="E314" t="s">
        <v>7</v>
      </c>
      <c r="F314" t="s">
        <v>8</v>
      </c>
      <c r="G314" t="s">
        <v>9</v>
      </c>
      <c r="H314">
        <v>2</v>
      </c>
      <c r="I314" t="s">
        <v>17</v>
      </c>
      <c r="J314">
        <v>0</v>
      </c>
      <c r="K314">
        <v>0</v>
      </c>
      <c r="L314">
        <v>0</v>
      </c>
      <c r="M314">
        <v>20125116</v>
      </c>
      <c r="N314">
        <v>1</v>
      </c>
      <c r="O314" t="s">
        <v>11</v>
      </c>
      <c r="P314">
        <v>0</v>
      </c>
      <c r="S314" t="s">
        <v>12</v>
      </c>
      <c r="T314" t="s">
        <v>13</v>
      </c>
      <c r="U314" t="s">
        <v>14</v>
      </c>
      <c r="V314" t="s">
        <v>15</v>
      </c>
      <c r="W314" t="s">
        <v>16</v>
      </c>
      <c r="X314">
        <v>675200</v>
      </c>
      <c r="Y314">
        <v>675200</v>
      </c>
      <c r="Z314">
        <v>269404800</v>
      </c>
      <c r="AA314">
        <v>399</v>
      </c>
    </row>
    <row r="315" spans="1:27" hidden="1" x14ac:dyDescent="0.25">
      <c r="A315" t="s">
        <v>46</v>
      </c>
      <c r="B315">
        <v>2021</v>
      </c>
      <c r="C315">
        <v>7</v>
      </c>
      <c r="D315">
        <v>1</v>
      </c>
      <c r="E315" t="s">
        <v>7</v>
      </c>
      <c r="F315" t="s">
        <v>8</v>
      </c>
      <c r="G315" t="s">
        <v>9</v>
      </c>
      <c r="H315">
        <v>2</v>
      </c>
      <c r="I315" t="s">
        <v>17</v>
      </c>
      <c r="J315">
        <v>0</v>
      </c>
      <c r="K315">
        <v>0</v>
      </c>
      <c r="L315">
        <v>0</v>
      </c>
      <c r="M315">
        <v>20125116</v>
      </c>
      <c r="N315">
        <v>3</v>
      </c>
      <c r="O315" t="s">
        <v>11</v>
      </c>
      <c r="P315">
        <v>0</v>
      </c>
      <c r="S315" t="s">
        <v>12</v>
      </c>
      <c r="T315" t="s">
        <v>13</v>
      </c>
      <c r="U315" t="s">
        <v>14</v>
      </c>
      <c r="V315" t="s">
        <v>15</v>
      </c>
      <c r="W315" t="s">
        <v>16</v>
      </c>
      <c r="X315">
        <v>540200</v>
      </c>
      <c r="Y315">
        <v>540200</v>
      </c>
      <c r="Z315">
        <v>514810600</v>
      </c>
      <c r="AA315">
        <v>953</v>
      </c>
    </row>
    <row r="316" spans="1:27" hidden="1" x14ac:dyDescent="0.25">
      <c r="A316" t="s">
        <v>46</v>
      </c>
      <c r="B316">
        <v>2021</v>
      </c>
      <c r="C316">
        <v>7</v>
      </c>
      <c r="D316">
        <v>2</v>
      </c>
      <c r="E316" t="s">
        <v>18</v>
      </c>
      <c r="F316" t="s">
        <v>19</v>
      </c>
      <c r="G316" t="s">
        <v>20</v>
      </c>
      <c r="H316">
        <v>1</v>
      </c>
      <c r="I316" t="s">
        <v>10</v>
      </c>
      <c r="J316">
        <v>0</v>
      </c>
      <c r="K316">
        <v>0</v>
      </c>
      <c r="L316">
        <v>0</v>
      </c>
      <c r="M316">
        <v>20125116</v>
      </c>
      <c r="N316">
        <v>1</v>
      </c>
      <c r="O316" t="s">
        <v>11</v>
      </c>
      <c r="P316">
        <v>0</v>
      </c>
      <c r="S316" t="s">
        <v>12</v>
      </c>
      <c r="T316" t="s">
        <v>13</v>
      </c>
      <c r="U316" t="s">
        <v>14</v>
      </c>
      <c r="V316" t="s">
        <v>15</v>
      </c>
      <c r="W316" t="s">
        <v>16</v>
      </c>
      <c r="X316">
        <v>357600</v>
      </c>
      <c r="Y316">
        <v>481163</v>
      </c>
      <c r="Z316">
        <v>205028363</v>
      </c>
      <c r="AA316">
        <v>573</v>
      </c>
    </row>
    <row r="317" spans="1:27" hidden="1" x14ac:dyDescent="0.25">
      <c r="A317" t="s">
        <v>46</v>
      </c>
      <c r="B317">
        <v>2021</v>
      </c>
      <c r="C317">
        <v>7</v>
      </c>
      <c r="D317">
        <v>2</v>
      </c>
      <c r="E317" t="s">
        <v>18</v>
      </c>
      <c r="F317" t="s">
        <v>19</v>
      </c>
      <c r="G317" t="s">
        <v>20</v>
      </c>
      <c r="H317">
        <v>1</v>
      </c>
      <c r="I317" t="s">
        <v>10</v>
      </c>
      <c r="J317">
        <v>0</v>
      </c>
      <c r="K317">
        <v>0</v>
      </c>
      <c r="L317">
        <v>0</v>
      </c>
      <c r="M317">
        <v>20125116</v>
      </c>
      <c r="N317">
        <v>3</v>
      </c>
      <c r="O317" t="s">
        <v>11</v>
      </c>
      <c r="P317">
        <v>0</v>
      </c>
      <c r="S317" t="s">
        <v>12</v>
      </c>
      <c r="T317" t="s">
        <v>13</v>
      </c>
      <c r="U317" t="s">
        <v>14</v>
      </c>
      <c r="V317" t="s">
        <v>15</v>
      </c>
      <c r="W317" t="s">
        <v>16</v>
      </c>
      <c r="X317">
        <v>357600</v>
      </c>
      <c r="Y317">
        <v>406364</v>
      </c>
      <c r="Z317">
        <v>609845718</v>
      </c>
      <c r="AA317">
        <v>1705</v>
      </c>
    </row>
    <row r="318" spans="1:27" hidden="1" x14ac:dyDescent="0.25">
      <c r="A318" t="s">
        <v>46</v>
      </c>
      <c r="B318">
        <v>2021</v>
      </c>
      <c r="C318">
        <v>7</v>
      </c>
      <c r="D318">
        <v>2</v>
      </c>
      <c r="E318" t="s">
        <v>18</v>
      </c>
      <c r="F318" t="s">
        <v>19</v>
      </c>
      <c r="G318" t="s">
        <v>20</v>
      </c>
      <c r="H318">
        <v>1</v>
      </c>
      <c r="I318" t="s">
        <v>10</v>
      </c>
      <c r="J318">
        <v>0</v>
      </c>
      <c r="K318">
        <v>0</v>
      </c>
      <c r="L318">
        <v>0</v>
      </c>
      <c r="M318">
        <v>20125116</v>
      </c>
      <c r="N318">
        <v>3</v>
      </c>
      <c r="O318" t="s">
        <v>11</v>
      </c>
      <c r="P318">
        <v>0</v>
      </c>
      <c r="S318" t="s">
        <v>12</v>
      </c>
      <c r="T318" t="s">
        <v>13</v>
      </c>
      <c r="U318" t="s">
        <v>14</v>
      </c>
      <c r="V318" t="s">
        <v>21</v>
      </c>
      <c r="W318" t="s">
        <v>22</v>
      </c>
      <c r="X318">
        <v>357600</v>
      </c>
      <c r="Y318">
        <v>357600</v>
      </c>
      <c r="Z318">
        <v>146616000</v>
      </c>
      <c r="AA318">
        <v>410</v>
      </c>
    </row>
    <row r="319" spans="1:27" hidden="1" x14ac:dyDescent="0.25">
      <c r="A319" t="s">
        <v>46</v>
      </c>
      <c r="B319">
        <v>2021</v>
      </c>
      <c r="C319">
        <v>7</v>
      </c>
      <c r="D319">
        <v>2</v>
      </c>
      <c r="E319" t="s">
        <v>18</v>
      </c>
      <c r="F319" t="s">
        <v>19</v>
      </c>
      <c r="G319" t="s">
        <v>20</v>
      </c>
      <c r="H319">
        <v>1</v>
      </c>
      <c r="I319" t="s">
        <v>10</v>
      </c>
      <c r="J319" t="s">
        <v>23</v>
      </c>
      <c r="K319">
        <v>1000</v>
      </c>
      <c r="L319">
        <v>100</v>
      </c>
      <c r="M319">
        <v>20125116</v>
      </c>
      <c r="N319">
        <v>1</v>
      </c>
      <c r="O319" t="s">
        <v>11</v>
      </c>
      <c r="P319" t="s">
        <v>24</v>
      </c>
      <c r="S319" t="s">
        <v>12</v>
      </c>
      <c r="T319" t="s">
        <v>13</v>
      </c>
      <c r="U319" t="s">
        <v>14</v>
      </c>
      <c r="V319" t="s">
        <v>21</v>
      </c>
      <c r="W319" t="s">
        <v>22</v>
      </c>
      <c r="X319">
        <v>357600</v>
      </c>
      <c r="Y319">
        <v>357600</v>
      </c>
      <c r="Z319">
        <v>34687200</v>
      </c>
      <c r="AA319">
        <v>97</v>
      </c>
    </row>
    <row r="320" spans="1:27" hidden="1" x14ac:dyDescent="0.25">
      <c r="A320" t="s">
        <v>46</v>
      </c>
      <c r="B320">
        <v>2021</v>
      </c>
      <c r="C320">
        <v>7</v>
      </c>
      <c r="D320">
        <v>2</v>
      </c>
      <c r="E320" t="s">
        <v>18</v>
      </c>
      <c r="F320" t="s">
        <v>19</v>
      </c>
      <c r="G320" t="s">
        <v>20</v>
      </c>
      <c r="H320">
        <v>1</v>
      </c>
      <c r="I320" t="s">
        <v>10</v>
      </c>
      <c r="J320" t="s">
        <v>23</v>
      </c>
      <c r="K320">
        <v>1000</v>
      </c>
      <c r="L320">
        <v>102</v>
      </c>
      <c r="M320">
        <v>20125116</v>
      </c>
      <c r="N320">
        <v>3</v>
      </c>
      <c r="O320" t="s">
        <v>11</v>
      </c>
      <c r="P320" t="s">
        <v>24</v>
      </c>
      <c r="S320" t="s">
        <v>12</v>
      </c>
      <c r="T320" t="s">
        <v>13</v>
      </c>
      <c r="U320" t="s">
        <v>14</v>
      </c>
      <c r="V320" t="s">
        <v>15</v>
      </c>
      <c r="W320" t="s">
        <v>16</v>
      </c>
      <c r="X320">
        <v>357600</v>
      </c>
      <c r="Y320">
        <v>357600</v>
      </c>
      <c r="Z320">
        <v>37190400</v>
      </c>
      <c r="AA320">
        <v>104</v>
      </c>
    </row>
    <row r="321" spans="1:27" hidden="1" x14ac:dyDescent="0.25">
      <c r="A321" t="s">
        <v>46</v>
      </c>
      <c r="B321">
        <v>2021</v>
      </c>
      <c r="C321">
        <v>7</v>
      </c>
      <c r="D321">
        <v>2</v>
      </c>
      <c r="E321" t="s">
        <v>18</v>
      </c>
      <c r="F321" t="s">
        <v>19</v>
      </c>
      <c r="G321" t="s">
        <v>20</v>
      </c>
      <c r="H321">
        <v>2</v>
      </c>
      <c r="I321" t="s">
        <v>17</v>
      </c>
      <c r="J321">
        <v>0</v>
      </c>
      <c r="K321">
        <v>0</v>
      </c>
      <c r="L321">
        <v>0</v>
      </c>
      <c r="M321">
        <v>20125116</v>
      </c>
      <c r="N321">
        <v>1</v>
      </c>
      <c r="O321" t="s">
        <v>11</v>
      </c>
      <c r="P321">
        <v>0</v>
      </c>
      <c r="S321" t="s">
        <v>12</v>
      </c>
      <c r="T321" t="s">
        <v>13</v>
      </c>
      <c r="U321" t="s">
        <v>14</v>
      </c>
      <c r="V321" t="s">
        <v>15</v>
      </c>
      <c r="W321" t="s">
        <v>16</v>
      </c>
      <c r="X321">
        <v>675200</v>
      </c>
      <c r="Y321">
        <v>675200</v>
      </c>
      <c r="Z321">
        <v>8102400</v>
      </c>
      <c r="AA321">
        <v>12</v>
      </c>
    </row>
    <row r="322" spans="1:27" hidden="1" x14ac:dyDescent="0.25">
      <c r="A322" t="s">
        <v>46</v>
      </c>
      <c r="B322">
        <v>2021</v>
      </c>
      <c r="C322">
        <v>7</v>
      </c>
      <c r="D322">
        <v>2</v>
      </c>
      <c r="E322" t="s">
        <v>18</v>
      </c>
      <c r="F322" t="s">
        <v>19</v>
      </c>
      <c r="G322" t="s">
        <v>20</v>
      </c>
      <c r="H322">
        <v>2</v>
      </c>
      <c r="I322" t="s">
        <v>17</v>
      </c>
      <c r="J322">
        <v>0</v>
      </c>
      <c r="K322">
        <v>0</v>
      </c>
      <c r="L322">
        <v>0</v>
      </c>
      <c r="M322">
        <v>20125116</v>
      </c>
      <c r="N322">
        <v>1</v>
      </c>
      <c r="O322" t="s">
        <v>11</v>
      </c>
      <c r="P322">
        <v>0</v>
      </c>
      <c r="S322" t="s">
        <v>12</v>
      </c>
      <c r="T322" t="s">
        <v>13</v>
      </c>
      <c r="U322" t="s">
        <v>14</v>
      </c>
      <c r="V322" t="s">
        <v>21</v>
      </c>
      <c r="W322" t="s">
        <v>22</v>
      </c>
      <c r="X322">
        <v>675200</v>
      </c>
      <c r="Y322">
        <v>675200</v>
      </c>
      <c r="Z322">
        <v>21606400</v>
      </c>
      <c r="AA322">
        <v>32</v>
      </c>
    </row>
    <row r="323" spans="1:27" hidden="1" x14ac:dyDescent="0.25">
      <c r="A323" t="s">
        <v>46</v>
      </c>
      <c r="B323">
        <v>2021</v>
      </c>
      <c r="C323">
        <v>7</v>
      </c>
      <c r="D323">
        <v>2</v>
      </c>
      <c r="E323" t="s">
        <v>18</v>
      </c>
      <c r="F323" t="s">
        <v>19</v>
      </c>
      <c r="G323" t="s">
        <v>20</v>
      </c>
      <c r="H323">
        <v>2</v>
      </c>
      <c r="I323" t="s">
        <v>17</v>
      </c>
      <c r="J323">
        <v>0</v>
      </c>
      <c r="K323">
        <v>0</v>
      </c>
      <c r="L323">
        <v>0</v>
      </c>
      <c r="M323">
        <v>20125116</v>
      </c>
      <c r="N323">
        <v>3</v>
      </c>
      <c r="O323" t="s">
        <v>11</v>
      </c>
      <c r="P323">
        <v>0</v>
      </c>
      <c r="S323" t="s">
        <v>12</v>
      </c>
      <c r="T323" t="s">
        <v>13</v>
      </c>
      <c r="U323" t="s">
        <v>14</v>
      </c>
      <c r="V323" t="s">
        <v>15</v>
      </c>
      <c r="W323" t="s">
        <v>16</v>
      </c>
      <c r="X323">
        <v>540200</v>
      </c>
      <c r="Y323">
        <v>540200</v>
      </c>
      <c r="Z323">
        <v>15665800</v>
      </c>
      <c r="AA323">
        <v>29</v>
      </c>
    </row>
    <row r="324" spans="1:27" hidden="1" x14ac:dyDescent="0.25">
      <c r="A324" t="s">
        <v>46</v>
      </c>
      <c r="B324">
        <v>2021</v>
      </c>
      <c r="C324">
        <v>7</v>
      </c>
      <c r="D324">
        <v>2</v>
      </c>
      <c r="E324" t="s">
        <v>18</v>
      </c>
      <c r="F324" t="s">
        <v>19</v>
      </c>
      <c r="G324" t="s">
        <v>20</v>
      </c>
      <c r="H324">
        <v>2</v>
      </c>
      <c r="I324" t="s">
        <v>17</v>
      </c>
      <c r="J324">
        <v>0</v>
      </c>
      <c r="K324">
        <v>0</v>
      </c>
      <c r="L324">
        <v>0</v>
      </c>
      <c r="M324">
        <v>20125116</v>
      </c>
      <c r="N324">
        <v>3</v>
      </c>
      <c r="O324" t="s">
        <v>11</v>
      </c>
      <c r="P324">
        <v>0</v>
      </c>
      <c r="S324" t="s">
        <v>12</v>
      </c>
      <c r="T324" t="s">
        <v>13</v>
      </c>
      <c r="U324" t="s">
        <v>14</v>
      </c>
      <c r="V324" t="s">
        <v>21</v>
      </c>
      <c r="W324" t="s">
        <v>22</v>
      </c>
      <c r="X324">
        <v>540200</v>
      </c>
      <c r="Y324">
        <v>540200</v>
      </c>
      <c r="Z324">
        <v>307373800</v>
      </c>
      <c r="AA324">
        <v>569</v>
      </c>
    </row>
    <row r="325" spans="1:27" hidden="1" x14ac:dyDescent="0.25">
      <c r="A325" t="s">
        <v>46</v>
      </c>
      <c r="B325">
        <v>2021</v>
      </c>
      <c r="C325">
        <v>7</v>
      </c>
      <c r="D325">
        <v>2</v>
      </c>
      <c r="E325" t="s">
        <v>18</v>
      </c>
      <c r="F325" t="s">
        <v>19</v>
      </c>
      <c r="G325" t="s">
        <v>20</v>
      </c>
      <c r="H325">
        <v>2</v>
      </c>
      <c r="I325" t="s">
        <v>17</v>
      </c>
      <c r="J325" t="s">
        <v>23</v>
      </c>
      <c r="K325">
        <v>1000</v>
      </c>
      <c r="L325">
        <v>100</v>
      </c>
      <c r="M325">
        <v>20125116</v>
      </c>
      <c r="N325">
        <v>1</v>
      </c>
      <c r="O325" t="s">
        <v>11</v>
      </c>
      <c r="P325" t="s">
        <v>24</v>
      </c>
      <c r="S325" t="s">
        <v>12</v>
      </c>
      <c r="T325" t="s">
        <v>13</v>
      </c>
      <c r="U325" t="s">
        <v>14</v>
      </c>
      <c r="V325" t="s">
        <v>21</v>
      </c>
      <c r="W325" t="s">
        <v>22</v>
      </c>
      <c r="X325">
        <v>675200</v>
      </c>
      <c r="Y325">
        <v>675200</v>
      </c>
      <c r="Z325">
        <v>112758400</v>
      </c>
      <c r="AA325">
        <v>167</v>
      </c>
    </row>
    <row r="326" spans="1:27" hidden="1" x14ac:dyDescent="0.25">
      <c r="A326" t="s">
        <v>46</v>
      </c>
      <c r="B326">
        <v>2021</v>
      </c>
      <c r="C326">
        <v>7</v>
      </c>
      <c r="D326">
        <v>2</v>
      </c>
      <c r="E326" t="s">
        <v>18</v>
      </c>
      <c r="F326" t="s">
        <v>19</v>
      </c>
      <c r="G326" t="s">
        <v>20</v>
      </c>
      <c r="H326">
        <v>3</v>
      </c>
      <c r="I326" t="s">
        <v>25</v>
      </c>
      <c r="J326">
        <v>0</v>
      </c>
      <c r="K326">
        <v>0</v>
      </c>
      <c r="L326">
        <v>0</v>
      </c>
      <c r="M326">
        <v>20125116</v>
      </c>
      <c r="N326">
        <v>0</v>
      </c>
      <c r="O326" t="s">
        <v>11</v>
      </c>
      <c r="P326">
        <v>0</v>
      </c>
      <c r="S326" t="s">
        <v>12</v>
      </c>
      <c r="T326" t="s">
        <v>13</v>
      </c>
      <c r="U326" t="s">
        <v>14</v>
      </c>
      <c r="V326" t="s">
        <v>30</v>
      </c>
      <c r="W326" t="s">
        <v>31</v>
      </c>
      <c r="X326">
        <v>402300</v>
      </c>
      <c r="Y326">
        <v>402300</v>
      </c>
      <c r="Z326">
        <v>2413800</v>
      </c>
      <c r="AA326">
        <v>6</v>
      </c>
    </row>
    <row r="327" spans="1:27" hidden="1" x14ac:dyDescent="0.25">
      <c r="A327" t="s">
        <v>46</v>
      </c>
      <c r="B327">
        <v>2021</v>
      </c>
      <c r="C327">
        <v>7</v>
      </c>
      <c r="D327">
        <v>2</v>
      </c>
      <c r="E327" t="s">
        <v>18</v>
      </c>
      <c r="F327" t="s">
        <v>19</v>
      </c>
      <c r="G327" t="s">
        <v>20</v>
      </c>
      <c r="H327">
        <v>3</v>
      </c>
      <c r="I327" t="s">
        <v>25</v>
      </c>
      <c r="J327">
        <v>0</v>
      </c>
      <c r="K327">
        <v>0</v>
      </c>
      <c r="L327">
        <v>0</v>
      </c>
      <c r="M327">
        <v>20125116</v>
      </c>
      <c r="N327">
        <v>1</v>
      </c>
      <c r="O327" t="s">
        <v>11</v>
      </c>
      <c r="P327">
        <v>0</v>
      </c>
      <c r="S327" t="s">
        <v>12</v>
      </c>
      <c r="T327" t="s">
        <v>13</v>
      </c>
      <c r="U327" t="s">
        <v>14</v>
      </c>
      <c r="V327" t="s">
        <v>15</v>
      </c>
      <c r="W327" t="s">
        <v>16</v>
      </c>
      <c r="X327">
        <v>357600</v>
      </c>
      <c r="Y327">
        <v>675200</v>
      </c>
      <c r="Z327">
        <v>60266124</v>
      </c>
      <c r="AA327">
        <v>142</v>
      </c>
    </row>
    <row r="328" spans="1:27" hidden="1" x14ac:dyDescent="0.25">
      <c r="A328" t="s">
        <v>46</v>
      </c>
      <c r="B328">
        <v>2021</v>
      </c>
      <c r="C328">
        <v>7</v>
      </c>
      <c r="D328">
        <v>2</v>
      </c>
      <c r="E328" t="s">
        <v>18</v>
      </c>
      <c r="F328" t="s">
        <v>19</v>
      </c>
      <c r="G328" t="s">
        <v>20</v>
      </c>
      <c r="H328">
        <v>3</v>
      </c>
      <c r="I328" t="s">
        <v>25</v>
      </c>
      <c r="J328">
        <v>0</v>
      </c>
      <c r="K328">
        <v>0</v>
      </c>
      <c r="L328">
        <v>0</v>
      </c>
      <c r="M328">
        <v>20125116</v>
      </c>
      <c r="N328">
        <v>1</v>
      </c>
      <c r="O328" t="s">
        <v>11</v>
      </c>
      <c r="P328">
        <v>0</v>
      </c>
      <c r="S328" t="s">
        <v>12</v>
      </c>
      <c r="T328" t="s">
        <v>13</v>
      </c>
      <c r="U328" t="s">
        <v>14</v>
      </c>
      <c r="V328" t="s">
        <v>21</v>
      </c>
      <c r="W328" t="s">
        <v>22</v>
      </c>
      <c r="X328">
        <v>406377</v>
      </c>
      <c r="Y328" t="s">
        <v>49</v>
      </c>
      <c r="Z328">
        <v>41328108</v>
      </c>
      <c r="AA328">
        <v>81</v>
      </c>
    </row>
    <row r="329" spans="1:27" hidden="1" x14ac:dyDescent="0.25">
      <c r="A329" t="s">
        <v>46</v>
      </c>
      <c r="B329">
        <v>2021</v>
      </c>
      <c r="C329">
        <v>7</v>
      </c>
      <c r="D329">
        <v>2</v>
      </c>
      <c r="E329" t="s">
        <v>18</v>
      </c>
      <c r="F329" t="s">
        <v>19</v>
      </c>
      <c r="G329" t="s">
        <v>20</v>
      </c>
      <c r="H329">
        <v>3</v>
      </c>
      <c r="I329" t="s">
        <v>25</v>
      </c>
      <c r="J329">
        <v>0</v>
      </c>
      <c r="K329">
        <v>0</v>
      </c>
      <c r="L329">
        <v>0</v>
      </c>
      <c r="M329">
        <v>20125116</v>
      </c>
      <c r="N329">
        <v>3</v>
      </c>
      <c r="O329" t="s">
        <v>11</v>
      </c>
      <c r="P329">
        <v>0</v>
      </c>
      <c r="S329" t="s">
        <v>12</v>
      </c>
      <c r="T329" t="s">
        <v>13</v>
      </c>
      <c r="U329" t="s">
        <v>14</v>
      </c>
      <c r="V329" t="s">
        <v>15</v>
      </c>
      <c r="W329" t="s">
        <v>16</v>
      </c>
      <c r="X329">
        <v>357600</v>
      </c>
      <c r="Y329">
        <v>540200</v>
      </c>
      <c r="Z329">
        <v>317301808</v>
      </c>
      <c r="AA329">
        <v>867</v>
      </c>
    </row>
    <row r="330" spans="1:27" hidden="1" x14ac:dyDescent="0.25">
      <c r="A330" t="s">
        <v>46</v>
      </c>
      <c r="B330">
        <v>2021</v>
      </c>
      <c r="C330">
        <v>7</v>
      </c>
      <c r="D330">
        <v>2</v>
      </c>
      <c r="E330" t="s">
        <v>18</v>
      </c>
      <c r="F330" t="s">
        <v>19</v>
      </c>
      <c r="G330" t="s">
        <v>20</v>
      </c>
      <c r="H330">
        <v>3</v>
      </c>
      <c r="I330" t="s">
        <v>25</v>
      </c>
      <c r="J330">
        <v>0</v>
      </c>
      <c r="K330">
        <v>0</v>
      </c>
      <c r="L330">
        <v>0</v>
      </c>
      <c r="M330">
        <v>20125116</v>
      </c>
      <c r="N330">
        <v>3</v>
      </c>
      <c r="O330" t="s">
        <v>11</v>
      </c>
      <c r="P330">
        <v>0</v>
      </c>
      <c r="S330" t="s">
        <v>12</v>
      </c>
      <c r="T330" t="s">
        <v>13</v>
      </c>
      <c r="U330" t="s">
        <v>14</v>
      </c>
      <c r="V330" t="s">
        <v>21</v>
      </c>
      <c r="W330" t="s">
        <v>22</v>
      </c>
      <c r="X330">
        <v>357600</v>
      </c>
      <c r="Y330">
        <v>5721600</v>
      </c>
      <c r="Z330">
        <v>173914718</v>
      </c>
      <c r="AA330">
        <v>437</v>
      </c>
    </row>
    <row r="331" spans="1:27" hidden="1" x14ac:dyDescent="0.25">
      <c r="A331" t="s">
        <v>46</v>
      </c>
      <c r="B331">
        <v>2021</v>
      </c>
      <c r="C331">
        <v>7</v>
      </c>
      <c r="D331">
        <v>2</v>
      </c>
      <c r="E331" t="s">
        <v>18</v>
      </c>
      <c r="F331" t="s">
        <v>19</v>
      </c>
      <c r="G331" t="s">
        <v>20</v>
      </c>
      <c r="H331">
        <v>3</v>
      </c>
      <c r="I331" t="s">
        <v>25</v>
      </c>
      <c r="J331" t="s">
        <v>23</v>
      </c>
      <c r="K331">
        <v>1000</v>
      </c>
      <c r="L331">
        <v>100</v>
      </c>
      <c r="M331">
        <v>20125116</v>
      </c>
      <c r="N331">
        <v>3</v>
      </c>
      <c r="O331" t="s">
        <v>11</v>
      </c>
      <c r="P331" t="s">
        <v>24</v>
      </c>
      <c r="S331" t="s">
        <v>12</v>
      </c>
      <c r="T331" t="s">
        <v>13</v>
      </c>
      <c r="U331" t="s">
        <v>14</v>
      </c>
      <c r="V331" t="s">
        <v>21</v>
      </c>
      <c r="W331" t="s">
        <v>22</v>
      </c>
      <c r="X331">
        <v>430844</v>
      </c>
      <c r="Y331">
        <v>531020</v>
      </c>
      <c r="Z331">
        <v>3366524</v>
      </c>
      <c r="AA331">
        <v>7</v>
      </c>
    </row>
    <row r="332" spans="1:27" hidden="1" x14ac:dyDescent="0.25">
      <c r="A332" t="s">
        <v>46</v>
      </c>
      <c r="B332">
        <v>2021</v>
      </c>
      <c r="C332">
        <v>7</v>
      </c>
      <c r="D332">
        <v>2</v>
      </c>
      <c r="E332" t="s">
        <v>18</v>
      </c>
      <c r="F332" t="s">
        <v>19</v>
      </c>
      <c r="G332" t="s">
        <v>20</v>
      </c>
      <c r="H332">
        <v>3</v>
      </c>
      <c r="I332" t="s">
        <v>25</v>
      </c>
      <c r="J332" t="s">
        <v>23</v>
      </c>
      <c r="K332">
        <v>1000</v>
      </c>
      <c r="L332">
        <v>102</v>
      </c>
      <c r="M332">
        <v>20125116</v>
      </c>
      <c r="N332">
        <v>3</v>
      </c>
      <c r="O332" t="s">
        <v>11</v>
      </c>
      <c r="P332" t="s">
        <v>24</v>
      </c>
      <c r="S332" t="s">
        <v>12</v>
      </c>
      <c r="T332" t="s">
        <v>13</v>
      </c>
      <c r="U332" t="s">
        <v>14</v>
      </c>
      <c r="V332" t="s">
        <v>15</v>
      </c>
      <c r="W332" t="s">
        <v>16</v>
      </c>
      <c r="X332">
        <v>357600</v>
      </c>
      <c r="Y332">
        <v>357600</v>
      </c>
      <c r="Z332">
        <v>12516000</v>
      </c>
      <c r="AA332">
        <v>35</v>
      </c>
    </row>
    <row r="333" spans="1:27" hidden="1" x14ac:dyDescent="0.25">
      <c r="A333" t="s">
        <v>46</v>
      </c>
      <c r="B333">
        <v>2021</v>
      </c>
      <c r="C333">
        <v>7</v>
      </c>
      <c r="D333">
        <v>2</v>
      </c>
      <c r="E333" t="s">
        <v>18</v>
      </c>
      <c r="F333" t="s">
        <v>19</v>
      </c>
      <c r="G333" t="s">
        <v>20</v>
      </c>
      <c r="H333">
        <v>3</v>
      </c>
      <c r="I333" t="s">
        <v>25</v>
      </c>
      <c r="J333" t="s">
        <v>23</v>
      </c>
      <c r="K333">
        <v>1000</v>
      </c>
      <c r="L333">
        <v>102</v>
      </c>
      <c r="M333">
        <v>20125116</v>
      </c>
      <c r="N333">
        <v>3</v>
      </c>
      <c r="O333" t="s">
        <v>11</v>
      </c>
      <c r="P333" t="s">
        <v>24</v>
      </c>
      <c r="S333" t="s">
        <v>12</v>
      </c>
      <c r="T333" t="s">
        <v>13</v>
      </c>
      <c r="U333" t="s">
        <v>14</v>
      </c>
      <c r="V333" t="s">
        <v>21</v>
      </c>
      <c r="W333" t="s">
        <v>22</v>
      </c>
      <c r="X333">
        <v>376946</v>
      </c>
      <c r="Y333">
        <v>573038</v>
      </c>
      <c r="Z333">
        <v>25029001</v>
      </c>
      <c r="AA333">
        <v>65</v>
      </c>
    </row>
    <row r="334" spans="1:27" hidden="1" x14ac:dyDescent="0.25">
      <c r="A334" t="s">
        <v>46</v>
      </c>
      <c r="B334">
        <v>2021</v>
      </c>
      <c r="C334">
        <v>7</v>
      </c>
      <c r="D334">
        <v>2</v>
      </c>
      <c r="E334" t="s">
        <v>18</v>
      </c>
      <c r="F334" t="s">
        <v>19</v>
      </c>
      <c r="G334" t="s">
        <v>20</v>
      </c>
      <c r="H334">
        <v>4</v>
      </c>
      <c r="I334" t="s">
        <v>26</v>
      </c>
      <c r="J334">
        <v>0</v>
      </c>
      <c r="K334">
        <v>0</v>
      </c>
      <c r="L334">
        <v>0</v>
      </c>
      <c r="M334">
        <v>20125116</v>
      </c>
      <c r="N334">
        <v>1</v>
      </c>
      <c r="O334" t="s">
        <v>11</v>
      </c>
      <c r="P334">
        <v>0</v>
      </c>
      <c r="S334" t="s">
        <v>12</v>
      </c>
      <c r="T334" t="s">
        <v>13</v>
      </c>
      <c r="U334" t="s">
        <v>14</v>
      </c>
      <c r="V334" t="s">
        <v>15</v>
      </c>
      <c r="W334" t="s">
        <v>16</v>
      </c>
      <c r="X334">
        <v>675200</v>
      </c>
      <c r="Y334">
        <v>675200</v>
      </c>
      <c r="Z334">
        <v>2025600</v>
      </c>
      <c r="AA334">
        <v>3</v>
      </c>
    </row>
    <row r="335" spans="1:27" hidden="1" x14ac:dyDescent="0.25">
      <c r="A335" t="s">
        <v>46</v>
      </c>
      <c r="B335">
        <v>2021</v>
      </c>
      <c r="C335">
        <v>7</v>
      </c>
      <c r="D335">
        <v>2</v>
      </c>
      <c r="E335" t="s">
        <v>18</v>
      </c>
      <c r="F335" t="s">
        <v>19</v>
      </c>
      <c r="G335" t="s">
        <v>20</v>
      </c>
      <c r="H335">
        <v>4</v>
      </c>
      <c r="I335" t="s">
        <v>26</v>
      </c>
      <c r="J335">
        <v>0</v>
      </c>
      <c r="K335">
        <v>0</v>
      </c>
      <c r="L335">
        <v>0</v>
      </c>
      <c r="M335">
        <v>20125116</v>
      </c>
      <c r="N335">
        <v>1</v>
      </c>
      <c r="O335" t="s">
        <v>11</v>
      </c>
      <c r="P335">
        <v>0</v>
      </c>
      <c r="S335" t="s">
        <v>12</v>
      </c>
      <c r="T335" t="s">
        <v>13</v>
      </c>
      <c r="U335" t="s">
        <v>14</v>
      </c>
      <c r="V335" t="s">
        <v>21</v>
      </c>
      <c r="W335" t="s">
        <v>22</v>
      </c>
      <c r="X335">
        <v>447000</v>
      </c>
      <c r="Y335">
        <v>447000</v>
      </c>
      <c r="Z335">
        <v>4917000</v>
      </c>
      <c r="AA335">
        <v>11</v>
      </c>
    </row>
    <row r="336" spans="1:27" hidden="1" x14ac:dyDescent="0.25">
      <c r="A336" t="s">
        <v>46</v>
      </c>
      <c r="B336">
        <v>2021</v>
      </c>
      <c r="C336">
        <v>7</v>
      </c>
      <c r="D336">
        <v>2</v>
      </c>
      <c r="E336" t="s">
        <v>18</v>
      </c>
      <c r="F336" t="s">
        <v>19</v>
      </c>
      <c r="G336" t="s">
        <v>20</v>
      </c>
      <c r="H336">
        <v>4</v>
      </c>
      <c r="I336" t="s">
        <v>26</v>
      </c>
      <c r="J336">
        <v>0</v>
      </c>
      <c r="K336">
        <v>0</v>
      </c>
      <c r="L336">
        <v>0</v>
      </c>
      <c r="M336">
        <v>20125116</v>
      </c>
      <c r="N336">
        <v>3</v>
      </c>
      <c r="O336" t="s">
        <v>11</v>
      </c>
      <c r="P336">
        <v>0</v>
      </c>
      <c r="S336" t="s">
        <v>12</v>
      </c>
      <c r="T336" t="s">
        <v>13</v>
      </c>
      <c r="U336" t="s">
        <v>14</v>
      </c>
      <c r="V336" t="s">
        <v>15</v>
      </c>
      <c r="W336" t="s">
        <v>16</v>
      </c>
      <c r="X336">
        <v>411849</v>
      </c>
      <c r="Y336">
        <v>588650</v>
      </c>
      <c r="Z336">
        <v>21455887</v>
      </c>
      <c r="AA336">
        <v>42</v>
      </c>
    </row>
    <row r="337" spans="1:27" hidden="1" x14ac:dyDescent="0.25">
      <c r="A337" t="s">
        <v>46</v>
      </c>
      <c r="B337">
        <v>2021</v>
      </c>
      <c r="C337">
        <v>7</v>
      </c>
      <c r="D337">
        <v>2</v>
      </c>
      <c r="E337" t="s">
        <v>18</v>
      </c>
      <c r="F337" t="s">
        <v>19</v>
      </c>
      <c r="G337" t="s">
        <v>20</v>
      </c>
      <c r="H337">
        <v>4</v>
      </c>
      <c r="I337" t="s">
        <v>26</v>
      </c>
      <c r="J337">
        <v>0</v>
      </c>
      <c r="K337">
        <v>0</v>
      </c>
      <c r="L337">
        <v>0</v>
      </c>
      <c r="M337">
        <v>20125116</v>
      </c>
      <c r="N337">
        <v>3</v>
      </c>
      <c r="O337" t="s">
        <v>11</v>
      </c>
      <c r="P337">
        <v>0</v>
      </c>
      <c r="S337" t="s">
        <v>12</v>
      </c>
      <c r="T337" t="s">
        <v>13</v>
      </c>
      <c r="U337" t="s">
        <v>14</v>
      </c>
      <c r="V337" t="s">
        <v>21</v>
      </c>
      <c r="W337" t="s">
        <v>22</v>
      </c>
      <c r="X337">
        <v>357600</v>
      </c>
      <c r="Y337">
        <v>477134</v>
      </c>
      <c r="Z337">
        <v>81948564</v>
      </c>
      <c r="AA337">
        <v>228</v>
      </c>
    </row>
    <row r="338" spans="1:27" hidden="1" x14ac:dyDescent="0.25">
      <c r="A338" t="s">
        <v>46</v>
      </c>
      <c r="B338">
        <v>2021</v>
      </c>
      <c r="C338">
        <v>7</v>
      </c>
      <c r="D338">
        <v>2</v>
      </c>
      <c r="E338" t="s">
        <v>18</v>
      </c>
      <c r="F338" t="s">
        <v>8</v>
      </c>
      <c r="G338" t="s">
        <v>9</v>
      </c>
      <c r="H338">
        <v>5</v>
      </c>
      <c r="I338" t="s">
        <v>27</v>
      </c>
      <c r="J338">
        <v>0</v>
      </c>
      <c r="K338">
        <v>0</v>
      </c>
      <c r="L338">
        <v>0</v>
      </c>
      <c r="M338">
        <v>20125116</v>
      </c>
      <c r="N338">
        <v>1</v>
      </c>
      <c r="O338" t="s">
        <v>11</v>
      </c>
      <c r="P338">
        <v>0</v>
      </c>
      <c r="S338" t="s">
        <v>12</v>
      </c>
      <c r="T338" t="s">
        <v>13</v>
      </c>
      <c r="U338" t="s">
        <v>14</v>
      </c>
      <c r="V338" t="s">
        <v>21</v>
      </c>
      <c r="W338" t="s">
        <v>22</v>
      </c>
      <c r="X338">
        <v>379056</v>
      </c>
      <c r="Y338">
        <v>928800</v>
      </c>
      <c r="Z338">
        <v>101383869</v>
      </c>
      <c r="AA338">
        <v>224</v>
      </c>
    </row>
    <row r="339" spans="1:27" hidden="1" x14ac:dyDescent="0.25">
      <c r="A339" t="s">
        <v>46</v>
      </c>
      <c r="B339">
        <v>2021</v>
      </c>
      <c r="C339">
        <v>7</v>
      </c>
      <c r="D339">
        <v>2</v>
      </c>
      <c r="E339" t="s">
        <v>18</v>
      </c>
      <c r="F339" t="s">
        <v>8</v>
      </c>
      <c r="G339" t="s">
        <v>9</v>
      </c>
      <c r="H339">
        <v>5</v>
      </c>
      <c r="I339" t="s">
        <v>27</v>
      </c>
      <c r="J339">
        <v>0</v>
      </c>
      <c r="K339">
        <v>0</v>
      </c>
      <c r="L339">
        <v>0</v>
      </c>
      <c r="M339">
        <v>20125116</v>
      </c>
      <c r="N339">
        <v>3</v>
      </c>
      <c r="O339" t="s">
        <v>11</v>
      </c>
      <c r="P339">
        <v>0</v>
      </c>
      <c r="S339" t="s">
        <v>12</v>
      </c>
      <c r="T339" t="s">
        <v>13</v>
      </c>
      <c r="U339" t="s">
        <v>14</v>
      </c>
      <c r="V339" t="s">
        <v>21</v>
      </c>
      <c r="W339" t="s">
        <v>22</v>
      </c>
      <c r="X339">
        <v>375301</v>
      </c>
      <c r="Y339">
        <v>858854</v>
      </c>
      <c r="Z339">
        <v>782822914</v>
      </c>
      <c r="AA339">
        <v>1978</v>
      </c>
    </row>
    <row r="340" spans="1:27" hidden="1" x14ac:dyDescent="0.25">
      <c r="A340" t="s">
        <v>46</v>
      </c>
      <c r="B340">
        <v>2021</v>
      </c>
      <c r="C340">
        <v>7</v>
      </c>
      <c r="D340">
        <v>2</v>
      </c>
      <c r="E340" t="s">
        <v>18</v>
      </c>
      <c r="F340" t="s">
        <v>8</v>
      </c>
      <c r="G340" t="s">
        <v>9</v>
      </c>
      <c r="H340">
        <v>5</v>
      </c>
      <c r="I340" t="s">
        <v>27</v>
      </c>
      <c r="J340">
        <v>0</v>
      </c>
      <c r="K340">
        <v>0</v>
      </c>
      <c r="L340">
        <v>0</v>
      </c>
      <c r="M340">
        <v>20125116</v>
      </c>
      <c r="N340">
        <v>4</v>
      </c>
      <c r="O340" t="s">
        <v>11</v>
      </c>
      <c r="P340">
        <v>0</v>
      </c>
      <c r="S340" t="s">
        <v>12</v>
      </c>
      <c r="T340" t="s">
        <v>13</v>
      </c>
      <c r="U340" t="s">
        <v>14</v>
      </c>
      <c r="V340" t="s">
        <v>21</v>
      </c>
      <c r="W340" t="s">
        <v>22</v>
      </c>
      <c r="X340">
        <v>476800</v>
      </c>
      <c r="Y340">
        <v>715200</v>
      </c>
      <c r="Z340">
        <v>102750400</v>
      </c>
      <c r="AA340">
        <v>148</v>
      </c>
    </row>
    <row r="341" spans="1:27" hidden="1" x14ac:dyDescent="0.25">
      <c r="A341" t="s">
        <v>46</v>
      </c>
      <c r="B341">
        <v>2021</v>
      </c>
      <c r="C341">
        <v>7</v>
      </c>
      <c r="D341">
        <v>2</v>
      </c>
      <c r="E341" t="s">
        <v>18</v>
      </c>
      <c r="F341" t="s">
        <v>8</v>
      </c>
      <c r="G341" t="s">
        <v>9</v>
      </c>
      <c r="H341">
        <v>5</v>
      </c>
      <c r="I341" t="s">
        <v>27</v>
      </c>
      <c r="J341" t="s">
        <v>23</v>
      </c>
      <c r="K341">
        <v>1000</v>
      </c>
      <c r="L341">
        <v>100</v>
      </c>
      <c r="M341">
        <v>20125116</v>
      </c>
      <c r="N341">
        <v>1</v>
      </c>
      <c r="O341" t="s">
        <v>11</v>
      </c>
      <c r="P341" t="s">
        <v>24</v>
      </c>
      <c r="S341" t="s">
        <v>12</v>
      </c>
      <c r="T341" t="s">
        <v>13</v>
      </c>
      <c r="U341" t="s">
        <v>14</v>
      </c>
      <c r="V341" t="s">
        <v>21</v>
      </c>
      <c r="W341" t="s">
        <v>22</v>
      </c>
      <c r="X341">
        <v>406364</v>
      </c>
      <c r="Y341">
        <v>481163</v>
      </c>
      <c r="Z341">
        <v>40304835</v>
      </c>
      <c r="AA341">
        <v>99</v>
      </c>
    </row>
    <row r="342" spans="1:27" x14ac:dyDescent="0.25">
      <c r="A342" t="s">
        <v>46</v>
      </c>
      <c r="B342">
        <v>2021</v>
      </c>
      <c r="C342">
        <v>8</v>
      </c>
      <c r="D342">
        <v>1</v>
      </c>
      <c r="E342" t="s">
        <v>320</v>
      </c>
      <c r="F342" t="s">
        <v>8</v>
      </c>
      <c r="G342" t="s">
        <v>321</v>
      </c>
      <c r="H342">
        <v>1</v>
      </c>
      <c r="I342" t="s">
        <v>298</v>
      </c>
      <c r="J342">
        <v>0</v>
      </c>
      <c r="K342">
        <v>0</v>
      </c>
      <c r="L342">
        <v>0</v>
      </c>
      <c r="M342">
        <v>20125116</v>
      </c>
      <c r="N342">
        <v>1</v>
      </c>
      <c r="O342" t="s">
        <v>11</v>
      </c>
      <c r="P342">
        <v>0</v>
      </c>
      <c r="S342" t="s">
        <v>322</v>
      </c>
      <c r="T342" t="s">
        <v>13</v>
      </c>
      <c r="U342" t="s">
        <v>323</v>
      </c>
      <c r="V342" t="s">
        <v>15</v>
      </c>
      <c r="W342" t="s">
        <v>324</v>
      </c>
      <c r="X342">
        <v>357600</v>
      </c>
      <c r="Y342">
        <v>447000</v>
      </c>
      <c r="Z342">
        <v>448412520</v>
      </c>
      <c r="AA342">
        <v>1149</v>
      </c>
    </row>
    <row r="343" spans="1:27" x14ac:dyDescent="0.25">
      <c r="A343" t="s">
        <v>46</v>
      </c>
      <c r="B343">
        <v>2021</v>
      </c>
      <c r="C343">
        <v>8</v>
      </c>
      <c r="D343">
        <v>1</v>
      </c>
      <c r="E343" t="s">
        <v>320</v>
      </c>
      <c r="F343" t="s">
        <v>8</v>
      </c>
      <c r="G343" t="s">
        <v>321</v>
      </c>
      <c r="H343">
        <v>1</v>
      </c>
      <c r="I343" t="s">
        <v>298</v>
      </c>
      <c r="J343">
        <v>0</v>
      </c>
      <c r="K343">
        <v>0</v>
      </c>
      <c r="L343">
        <v>0</v>
      </c>
      <c r="M343">
        <v>20125116</v>
      </c>
      <c r="N343">
        <v>3</v>
      </c>
      <c r="O343" t="s">
        <v>11</v>
      </c>
      <c r="P343">
        <v>0</v>
      </c>
      <c r="S343" t="s">
        <v>322</v>
      </c>
      <c r="T343" t="s">
        <v>13</v>
      </c>
      <c r="U343" t="s">
        <v>323</v>
      </c>
      <c r="V343" t="s">
        <v>15</v>
      </c>
      <c r="W343" t="s">
        <v>324</v>
      </c>
      <c r="X343">
        <v>357600</v>
      </c>
      <c r="Y343">
        <v>364323</v>
      </c>
      <c r="Z343">
        <v>2577849720</v>
      </c>
      <c r="AA343">
        <v>7208</v>
      </c>
    </row>
    <row r="344" spans="1:27" hidden="1" x14ac:dyDescent="0.25">
      <c r="A344" t="s">
        <v>46</v>
      </c>
      <c r="B344">
        <v>2021</v>
      </c>
      <c r="C344">
        <v>8</v>
      </c>
      <c r="D344">
        <v>1</v>
      </c>
      <c r="E344" t="s">
        <v>7</v>
      </c>
      <c r="F344" t="s">
        <v>8</v>
      </c>
      <c r="G344" t="s">
        <v>9</v>
      </c>
      <c r="H344">
        <v>2</v>
      </c>
      <c r="I344" t="s">
        <v>17</v>
      </c>
      <c r="J344">
        <v>0</v>
      </c>
      <c r="K344">
        <v>0</v>
      </c>
      <c r="L344">
        <v>0</v>
      </c>
      <c r="M344">
        <v>20125116</v>
      </c>
      <c r="N344">
        <v>1</v>
      </c>
      <c r="O344" t="s">
        <v>11</v>
      </c>
      <c r="P344">
        <v>0</v>
      </c>
      <c r="S344" t="s">
        <v>12</v>
      </c>
      <c r="T344" t="s">
        <v>13</v>
      </c>
      <c r="U344" t="s">
        <v>14</v>
      </c>
      <c r="V344" t="s">
        <v>15</v>
      </c>
      <c r="W344" t="s">
        <v>16</v>
      </c>
      <c r="X344">
        <v>675200</v>
      </c>
      <c r="Y344">
        <v>675200</v>
      </c>
      <c r="Z344">
        <v>384864000</v>
      </c>
      <c r="AA344">
        <v>570</v>
      </c>
    </row>
    <row r="345" spans="1:27" hidden="1" x14ac:dyDescent="0.25">
      <c r="A345" t="s">
        <v>46</v>
      </c>
      <c r="B345">
        <v>2021</v>
      </c>
      <c r="C345">
        <v>8</v>
      </c>
      <c r="D345">
        <v>1</v>
      </c>
      <c r="E345" t="s">
        <v>7</v>
      </c>
      <c r="F345" t="s">
        <v>8</v>
      </c>
      <c r="G345" t="s">
        <v>9</v>
      </c>
      <c r="H345">
        <v>2</v>
      </c>
      <c r="I345" t="s">
        <v>17</v>
      </c>
      <c r="J345">
        <v>0</v>
      </c>
      <c r="K345">
        <v>0</v>
      </c>
      <c r="L345">
        <v>0</v>
      </c>
      <c r="M345">
        <v>20125116</v>
      </c>
      <c r="N345">
        <v>3</v>
      </c>
      <c r="O345" t="s">
        <v>11</v>
      </c>
      <c r="P345">
        <v>0</v>
      </c>
      <c r="S345" t="s">
        <v>12</v>
      </c>
      <c r="T345" t="s">
        <v>13</v>
      </c>
      <c r="U345" t="s">
        <v>14</v>
      </c>
      <c r="V345" t="s">
        <v>15</v>
      </c>
      <c r="W345" t="s">
        <v>16</v>
      </c>
      <c r="X345">
        <v>540200</v>
      </c>
      <c r="Y345">
        <v>540200</v>
      </c>
      <c r="Z345">
        <v>754659400</v>
      </c>
      <c r="AA345">
        <v>1397</v>
      </c>
    </row>
    <row r="346" spans="1:27" hidden="1" x14ac:dyDescent="0.25">
      <c r="A346" t="s">
        <v>46</v>
      </c>
      <c r="B346">
        <v>2021</v>
      </c>
      <c r="C346">
        <v>8</v>
      </c>
      <c r="D346">
        <v>2</v>
      </c>
      <c r="E346" t="s">
        <v>18</v>
      </c>
      <c r="F346" t="s">
        <v>19</v>
      </c>
      <c r="G346" t="s">
        <v>20</v>
      </c>
      <c r="H346">
        <v>1</v>
      </c>
      <c r="I346" t="s">
        <v>10</v>
      </c>
      <c r="J346">
        <v>0</v>
      </c>
      <c r="K346">
        <v>0</v>
      </c>
      <c r="L346">
        <v>0</v>
      </c>
      <c r="M346">
        <v>20125116</v>
      </c>
      <c r="N346">
        <v>1</v>
      </c>
      <c r="O346" t="s">
        <v>11</v>
      </c>
      <c r="P346">
        <v>0</v>
      </c>
      <c r="S346" t="s">
        <v>12</v>
      </c>
      <c r="T346" t="s">
        <v>13</v>
      </c>
      <c r="U346" t="s">
        <v>14</v>
      </c>
      <c r="V346" t="s">
        <v>15</v>
      </c>
      <c r="W346" t="s">
        <v>16</v>
      </c>
      <c r="X346">
        <v>357600</v>
      </c>
      <c r="Y346">
        <v>406364</v>
      </c>
      <c r="Z346">
        <v>132718364</v>
      </c>
      <c r="AA346">
        <v>371</v>
      </c>
    </row>
    <row r="347" spans="1:27" hidden="1" x14ac:dyDescent="0.25">
      <c r="A347" t="s">
        <v>46</v>
      </c>
      <c r="B347">
        <v>2021</v>
      </c>
      <c r="C347">
        <v>8</v>
      </c>
      <c r="D347">
        <v>2</v>
      </c>
      <c r="E347" t="s">
        <v>18</v>
      </c>
      <c r="F347" t="s">
        <v>19</v>
      </c>
      <c r="G347" t="s">
        <v>20</v>
      </c>
      <c r="H347">
        <v>1</v>
      </c>
      <c r="I347" t="s">
        <v>10</v>
      </c>
      <c r="J347">
        <v>0</v>
      </c>
      <c r="K347">
        <v>0</v>
      </c>
      <c r="L347">
        <v>0</v>
      </c>
      <c r="M347">
        <v>20125116</v>
      </c>
      <c r="N347">
        <v>1</v>
      </c>
      <c r="O347" t="s">
        <v>11</v>
      </c>
      <c r="P347">
        <v>0</v>
      </c>
      <c r="S347" t="s">
        <v>12</v>
      </c>
      <c r="T347" t="s">
        <v>13</v>
      </c>
      <c r="U347" t="s">
        <v>14</v>
      </c>
      <c r="V347" t="s">
        <v>21</v>
      </c>
      <c r="W347" t="s">
        <v>22</v>
      </c>
      <c r="X347">
        <v>447000</v>
      </c>
      <c r="Y347">
        <v>447000</v>
      </c>
      <c r="Z347">
        <v>894000</v>
      </c>
      <c r="AA347">
        <v>2</v>
      </c>
    </row>
    <row r="348" spans="1:27" hidden="1" x14ac:dyDescent="0.25">
      <c r="A348" t="s">
        <v>46</v>
      </c>
      <c r="B348">
        <v>2021</v>
      </c>
      <c r="C348">
        <v>8</v>
      </c>
      <c r="D348">
        <v>2</v>
      </c>
      <c r="E348" t="s">
        <v>18</v>
      </c>
      <c r="F348" t="s">
        <v>19</v>
      </c>
      <c r="G348" t="s">
        <v>20</v>
      </c>
      <c r="H348">
        <v>1</v>
      </c>
      <c r="I348" t="s">
        <v>10</v>
      </c>
      <c r="J348">
        <v>0</v>
      </c>
      <c r="K348">
        <v>0</v>
      </c>
      <c r="L348">
        <v>0</v>
      </c>
      <c r="M348">
        <v>20125116</v>
      </c>
      <c r="N348">
        <v>3</v>
      </c>
      <c r="O348" t="s">
        <v>11</v>
      </c>
      <c r="P348">
        <v>0</v>
      </c>
      <c r="S348" t="s">
        <v>12</v>
      </c>
      <c r="T348" t="s">
        <v>13</v>
      </c>
      <c r="U348" t="s">
        <v>14</v>
      </c>
      <c r="V348" t="s">
        <v>15</v>
      </c>
      <c r="W348" t="s">
        <v>16</v>
      </c>
      <c r="X348">
        <v>357600</v>
      </c>
      <c r="Y348">
        <v>581485</v>
      </c>
      <c r="Z348">
        <v>475851820</v>
      </c>
      <c r="AA348">
        <v>1330</v>
      </c>
    </row>
    <row r="349" spans="1:27" hidden="1" x14ac:dyDescent="0.25">
      <c r="A349" t="s">
        <v>46</v>
      </c>
      <c r="B349">
        <v>2021</v>
      </c>
      <c r="C349">
        <v>8</v>
      </c>
      <c r="D349">
        <v>2</v>
      </c>
      <c r="E349" t="s">
        <v>18</v>
      </c>
      <c r="F349" t="s">
        <v>19</v>
      </c>
      <c r="G349" t="s">
        <v>20</v>
      </c>
      <c r="H349">
        <v>1</v>
      </c>
      <c r="I349" t="s">
        <v>10</v>
      </c>
      <c r="J349">
        <v>0</v>
      </c>
      <c r="K349">
        <v>0</v>
      </c>
      <c r="L349">
        <v>0</v>
      </c>
      <c r="M349">
        <v>20125116</v>
      </c>
      <c r="N349">
        <v>3</v>
      </c>
      <c r="O349" t="s">
        <v>11</v>
      </c>
      <c r="P349">
        <v>0</v>
      </c>
      <c r="S349" t="s">
        <v>12</v>
      </c>
      <c r="T349" t="s">
        <v>13</v>
      </c>
      <c r="U349" t="s">
        <v>14</v>
      </c>
      <c r="V349" t="s">
        <v>21</v>
      </c>
      <c r="W349" t="s">
        <v>22</v>
      </c>
      <c r="X349">
        <v>357600</v>
      </c>
      <c r="Y349">
        <v>357600</v>
      </c>
      <c r="Z349">
        <v>291801600</v>
      </c>
      <c r="AA349">
        <v>816</v>
      </c>
    </row>
    <row r="350" spans="1:27" hidden="1" x14ac:dyDescent="0.25">
      <c r="A350" t="s">
        <v>46</v>
      </c>
      <c r="B350">
        <v>2021</v>
      </c>
      <c r="C350">
        <v>8</v>
      </c>
      <c r="D350">
        <v>2</v>
      </c>
      <c r="E350" t="s">
        <v>18</v>
      </c>
      <c r="F350" t="s">
        <v>19</v>
      </c>
      <c r="G350" t="s">
        <v>20</v>
      </c>
      <c r="H350">
        <v>1</v>
      </c>
      <c r="I350" t="s">
        <v>10</v>
      </c>
      <c r="J350" t="s">
        <v>23</v>
      </c>
      <c r="K350">
        <v>1000</v>
      </c>
      <c r="L350">
        <v>100</v>
      </c>
      <c r="M350">
        <v>20125116</v>
      </c>
      <c r="N350">
        <v>1</v>
      </c>
      <c r="O350" t="s">
        <v>11</v>
      </c>
      <c r="P350" t="s">
        <v>24</v>
      </c>
      <c r="S350" t="s">
        <v>12</v>
      </c>
      <c r="T350" t="s">
        <v>13</v>
      </c>
      <c r="U350" t="s">
        <v>14</v>
      </c>
      <c r="V350" t="s">
        <v>21</v>
      </c>
      <c r="W350" t="s">
        <v>22</v>
      </c>
      <c r="X350">
        <v>357600</v>
      </c>
      <c r="Y350">
        <v>357600</v>
      </c>
      <c r="Z350">
        <v>57216000</v>
      </c>
      <c r="AA350">
        <v>160</v>
      </c>
    </row>
    <row r="351" spans="1:27" hidden="1" x14ac:dyDescent="0.25">
      <c r="A351" t="s">
        <v>46</v>
      </c>
      <c r="B351">
        <v>2021</v>
      </c>
      <c r="C351">
        <v>8</v>
      </c>
      <c r="D351">
        <v>2</v>
      </c>
      <c r="E351" t="s">
        <v>18</v>
      </c>
      <c r="F351" t="s">
        <v>19</v>
      </c>
      <c r="G351" t="s">
        <v>20</v>
      </c>
      <c r="H351">
        <v>1</v>
      </c>
      <c r="I351" t="s">
        <v>10</v>
      </c>
      <c r="J351" t="s">
        <v>23</v>
      </c>
      <c r="K351">
        <v>1000</v>
      </c>
      <c r="L351">
        <v>102</v>
      </c>
      <c r="M351">
        <v>20125116</v>
      </c>
      <c r="N351">
        <v>3</v>
      </c>
      <c r="O351" t="s">
        <v>11</v>
      </c>
      <c r="P351" t="s">
        <v>24</v>
      </c>
      <c r="S351" t="s">
        <v>12</v>
      </c>
      <c r="T351" t="s">
        <v>13</v>
      </c>
      <c r="U351" t="s">
        <v>14</v>
      </c>
      <c r="V351" t="s">
        <v>15</v>
      </c>
      <c r="W351" t="s">
        <v>16</v>
      </c>
      <c r="X351">
        <v>357600</v>
      </c>
      <c r="Y351">
        <v>385000</v>
      </c>
      <c r="Z351">
        <v>117347600</v>
      </c>
      <c r="AA351">
        <v>328</v>
      </c>
    </row>
    <row r="352" spans="1:27" hidden="1" x14ac:dyDescent="0.25">
      <c r="A352" t="s">
        <v>46</v>
      </c>
      <c r="B352">
        <v>2021</v>
      </c>
      <c r="C352">
        <v>8</v>
      </c>
      <c r="D352">
        <v>2</v>
      </c>
      <c r="E352" t="s">
        <v>18</v>
      </c>
      <c r="F352" t="s">
        <v>19</v>
      </c>
      <c r="G352" t="s">
        <v>20</v>
      </c>
      <c r="H352">
        <v>2</v>
      </c>
      <c r="I352" t="s">
        <v>17</v>
      </c>
      <c r="J352">
        <v>0</v>
      </c>
      <c r="K352">
        <v>0</v>
      </c>
      <c r="L352">
        <v>0</v>
      </c>
      <c r="M352">
        <v>20125116</v>
      </c>
      <c r="N352">
        <v>1</v>
      </c>
      <c r="O352" t="s">
        <v>11</v>
      </c>
      <c r="P352">
        <v>0</v>
      </c>
      <c r="S352" t="s">
        <v>12</v>
      </c>
      <c r="T352" t="s">
        <v>13</v>
      </c>
      <c r="U352" t="s">
        <v>14</v>
      </c>
      <c r="V352" t="s">
        <v>15</v>
      </c>
      <c r="W352" t="s">
        <v>16</v>
      </c>
      <c r="X352">
        <v>675200</v>
      </c>
      <c r="Y352">
        <v>675200</v>
      </c>
      <c r="Z352">
        <v>6752000</v>
      </c>
      <c r="AA352">
        <v>10</v>
      </c>
    </row>
    <row r="353" spans="1:27" hidden="1" x14ac:dyDescent="0.25">
      <c r="A353" t="s">
        <v>46</v>
      </c>
      <c r="B353">
        <v>2021</v>
      </c>
      <c r="C353">
        <v>8</v>
      </c>
      <c r="D353">
        <v>2</v>
      </c>
      <c r="E353" t="s">
        <v>18</v>
      </c>
      <c r="F353" t="s">
        <v>19</v>
      </c>
      <c r="G353" t="s">
        <v>20</v>
      </c>
      <c r="H353">
        <v>2</v>
      </c>
      <c r="I353" t="s">
        <v>17</v>
      </c>
      <c r="J353">
        <v>0</v>
      </c>
      <c r="K353">
        <v>0</v>
      </c>
      <c r="L353">
        <v>0</v>
      </c>
      <c r="M353">
        <v>20125116</v>
      </c>
      <c r="N353">
        <v>1</v>
      </c>
      <c r="O353" t="s">
        <v>11</v>
      </c>
      <c r="P353">
        <v>0</v>
      </c>
      <c r="S353" t="s">
        <v>12</v>
      </c>
      <c r="T353" t="s">
        <v>13</v>
      </c>
      <c r="U353" t="s">
        <v>14</v>
      </c>
      <c r="V353" t="s">
        <v>21</v>
      </c>
      <c r="W353" t="s">
        <v>22</v>
      </c>
      <c r="X353">
        <v>675200</v>
      </c>
      <c r="Y353">
        <v>675200</v>
      </c>
      <c r="Z353">
        <v>48614400</v>
      </c>
      <c r="AA353">
        <v>72</v>
      </c>
    </row>
    <row r="354" spans="1:27" hidden="1" x14ac:dyDescent="0.25">
      <c r="A354" t="s">
        <v>46</v>
      </c>
      <c r="B354">
        <v>2021</v>
      </c>
      <c r="C354">
        <v>8</v>
      </c>
      <c r="D354">
        <v>2</v>
      </c>
      <c r="E354" t="s">
        <v>18</v>
      </c>
      <c r="F354" t="s">
        <v>19</v>
      </c>
      <c r="G354" t="s">
        <v>20</v>
      </c>
      <c r="H354">
        <v>2</v>
      </c>
      <c r="I354" t="s">
        <v>17</v>
      </c>
      <c r="J354">
        <v>0</v>
      </c>
      <c r="K354">
        <v>0</v>
      </c>
      <c r="L354">
        <v>0</v>
      </c>
      <c r="M354">
        <v>20125116</v>
      </c>
      <c r="N354">
        <v>3</v>
      </c>
      <c r="O354" t="s">
        <v>11</v>
      </c>
      <c r="P354">
        <v>0</v>
      </c>
      <c r="S354" t="s">
        <v>12</v>
      </c>
      <c r="T354" t="s">
        <v>13</v>
      </c>
      <c r="U354" t="s">
        <v>14</v>
      </c>
      <c r="V354" t="s">
        <v>15</v>
      </c>
      <c r="W354" t="s">
        <v>16</v>
      </c>
      <c r="X354">
        <v>540200</v>
      </c>
      <c r="Y354">
        <v>540200</v>
      </c>
      <c r="Z354">
        <v>9183400</v>
      </c>
      <c r="AA354">
        <v>17</v>
      </c>
    </row>
    <row r="355" spans="1:27" hidden="1" x14ac:dyDescent="0.25">
      <c r="A355" t="s">
        <v>46</v>
      </c>
      <c r="B355">
        <v>2021</v>
      </c>
      <c r="C355">
        <v>8</v>
      </c>
      <c r="D355">
        <v>2</v>
      </c>
      <c r="E355" t="s">
        <v>18</v>
      </c>
      <c r="F355" t="s">
        <v>19</v>
      </c>
      <c r="G355" t="s">
        <v>20</v>
      </c>
      <c r="H355">
        <v>2</v>
      </c>
      <c r="I355" t="s">
        <v>17</v>
      </c>
      <c r="J355">
        <v>0</v>
      </c>
      <c r="K355">
        <v>0</v>
      </c>
      <c r="L355">
        <v>0</v>
      </c>
      <c r="M355">
        <v>20125116</v>
      </c>
      <c r="N355">
        <v>3</v>
      </c>
      <c r="O355" t="s">
        <v>11</v>
      </c>
      <c r="P355">
        <v>0</v>
      </c>
      <c r="S355" t="s">
        <v>12</v>
      </c>
      <c r="T355" t="s">
        <v>13</v>
      </c>
      <c r="U355" t="s">
        <v>14</v>
      </c>
      <c r="V355" t="s">
        <v>21</v>
      </c>
      <c r="W355" t="s">
        <v>22</v>
      </c>
      <c r="X355">
        <v>540200</v>
      </c>
      <c r="Y355">
        <v>540200</v>
      </c>
      <c r="Z355">
        <v>312235600</v>
      </c>
      <c r="AA355">
        <v>578</v>
      </c>
    </row>
    <row r="356" spans="1:27" hidden="1" x14ac:dyDescent="0.25">
      <c r="A356" t="s">
        <v>46</v>
      </c>
      <c r="B356">
        <v>2021</v>
      </c>
      <c r="C356">
        <v>8</v>
      </c>
      <c r="D356">
        <v>2</v>
      </c>
      <c r="E356" t="s">
        <v>18</v>
      </c>
      <c r="F356" t="s">
        <v>19</v>
      </c>
      <c r="G356" t="s">
        <v>20</v>
      </c>
      <c r="H356">
        <v>2</v>
      </c>
      <c r="I356" t="s">
        <v>17</v>
      </c>
      <c r="J356" t="s">
        <v>23</v>
      </c>
      <c r="K356">
        <v>1000</v>
      </c>
      <c r="L356">
        <v>100</v>
      </c>
      <c r="M356">
        <v>20125116</v>
      </c>
      <c r="N356">
        <v>1</v>
      </c>
      <c r="O356" t="s">
        <v>11</v>
      </c>
      <c r="P356" t="s">
        <v>24</v>
      </c>
      <c r="S356" t="s">
        <v>12</v>
      </c>
      <c r="T356" t="s">
        <v>13</v>
      </c>
      <c r="U356" t="s">
        <v>14</v>
      </c>
      <c r="V356" t="s">
        <v>21</v>
      </c>
      <c r="W356" t="s">
        <v>22</v>
      </c>
      <c r="X356">
        <v>675200</v>
      </c>
      <c r="Y356">
        <v>675200</v>
      </c>
      <c r="Z356">
        <v>185680000</v>
      </c>
      <c r="AA356">
        <v>275</v>
      </c>
    </row>
    <row r="357" spans="1:27" hidden="1" x14ac:dyDescent="0.25">
      <c r="A357" t="s">
        <v>46</v>
      </c>
      <c r="B357">
        <v>2021</v>
      </c>
      <c r="C357">
        <v>8</v>
      </c>
      <c r="D357">
        <v>2</v>
      </c>
      <c r="E357" t="s">
        <v>18</v>
      </c>
      <c r="F357" t="s">
        <v>19</v>
      </c>
      <c r="G357" t="s">
        <v>20</v>
      </c>
      <c r="H357">
        <v>3</v>
      </c>
      <c r="I357" t="s">
        <v>25</v>
      </c>
      <c r="J357">
        <v>0</v>
      </c>
      <c r="K357">
        <v>0</v>
      </c>
      <c r="L357">
        <v>0</v>
      </c>
      <c r="M357">
        <v>20125116</v>
      </c>
      <c r="N357">
        <v>0</v>
      </c>
      <c r="O357" t="s">
        <v>11</v>
      </c>
      <c r="P357">
        <v>0</v>
      </c>
      <c r="S357" t="s">
        <v>12</v>
      </c>
      <c r="T357" t="s">
        <v>13</v>
      </c>
      <c r="U357" t="s">
        <v>14</v>
      </c>
      <c r="V357" t="s">
        <v>30</v>
      </c>
      <c r="W357" t="s">
        <v>31</v>
      </c>
      <c r="X357">
        <v>402300</v>
      </c>
      <c r="Y357">
        <v>402300</v>
      </c>
      <c r="Z357">
        <v>1206900</v>
      </c>
      <c r="AA357">
        <v>3</v>
      </c>
    </row>
    <row r="358" spans="1:27" hidden="1" x14ac:dyDescent="0.25">
      <c r="A358" t="s">
        <v>46</v>
      </c>
      <c r="B358">
        <v>2021</v>
      </c>
      <c r="C358">
        <v>8</v>
      </c>
      <c r="D358">
        <v>2</v>
      </c>
      <c r="E358" t="s">
        <v>18</v>
      </c>
      <c r="F358" t="s">
        <v>19</v>
      </c>
      <c r="G358" t="s">
        <v>20</v>
      </c>
      <c r="H358">
        <v>3</v>
      </c>
      <c r="I358" t="s">
        <v>25</v>
      </c>
      <c r="J358">
        <v>0</v>
      </c>
      <c r="K358">
        <v>0</v>
      </c>
      <c r="L358">
        <v>0</v>
      </c>
      <c r="M358">
        <v>20125116</v>
      </c>
      <c r="N358">
        <v>1</v>
      </c>
      <c r="O358" t="s">
        <v>11</v>
      </c>
      <c r="P358">
        <v>0</v>
      </c>
      <c r="S358" t="s">
        <v>12</v>
      </c>
      <c r="T358" t="s">
        <v>13</v>
      </c>
      <c r="U358" t="s">
        <v>14</v>
      </c>
      <c r="V358" t="s">
        <v>15</v>
      </c>
      <c r="W358" t="s">
        <v>16</v>
      </c>
      <c r="X358">
        <v>357600</v>
      </c>
      <c r="Y358">
        <v>675200</v>
      </c>
      <c r="Z358">
        <v>110759556</v>
      </c>
      <c r="AA358">
        <v>237</v>
      </c>
    </row>
    <row r="359" spans="1:27" hidden="1" x14ac:dyDescent="0.25">
      <c r="A359" t="s">
        <v>46</v>
      </c>
      <c r="B359">
        <v>2021</v>
      </c>
      <c r="C359">
        <v>8</v>
      </c>
      <c r="D359">
        <v>2</v>
      </c>
      <c r="E359" t="s">
        <v>18</v>
      </c>
      <c r="F359" t="s">
        <v>19</v>
      </c>
      <c r="G359" t="s">
        <v>20</v>
      </c>
      <c r="H359">
        <v>3</v>
      </c>
      <c r="I359" t="s">
        <v>25</v>
      </c>
      <c r="J359">
        <v>0</v>
      </c>
      <c r="K359">
        <v>0</v>
      </c>
      <c r="L359">
        <v>0</v>
      </c>
      <c r="M359">
        <v>20125116</v>
      </c>
      <c r="N359">
        <v>1</v>
      </c>
      <c r="O359" t="s">
        <v>11</v>
      </c>
      <c r="P359">
        <v>0</v>
      </c>
      <c r="S359" t="s">
        <v>12</v>
      </c>
      <c r="T359" t="s">
        <v>13</v>
      </c>
      <c r="U359" t="s">
        <v>14</v>
      </c>
      <c r="V359" t="s">
        <v>21</v>
      </c>
      <c r="W359" t="s">
        <v>22</v>
      </c>
      <c r="X359">
        <v>357600</v>
      </c>
      <c r="Y359" t="s">
        <v>49</v>
      </c>
      <c r="Z359">
        <v>44928106</v>
      </c>
      <c r="AA359">
        <v>93</v>
      </c>
    </row>
    <row r="360" spans="1:27" hidden="1" x14ac:dyDescent="0.25">
      <c r="A360" t="s">
        <v>46</v>
      </c>
      <c r="B360">
        <v>2021</v>
      </c>
      <c r="C360">
        <v>8</v>
      </c>
      <c r="D360">
        <v>2</v>
      </c>
      <c r="E360" t="s">
        <v>18</v>
      </c>
      <c r="F360" t="s">
        <v>19</v>
      </c>
      <c r="G360" t="s">
        <v>20</v>
      </c>
      <c r="H360">
        <v>3</v>
      </c>
      <c r="I360" t="s">
        <v>25</v>
      </c>
      <c r="J360">
        <v>0</v>
      </c>
      <c r="K360">
        <v>0</v>
      </c>
      <c r="L360">
        <v>0</v>
      </c>
      <c r="M360">
        <v>20125116</v>
      </c>
      <c r="N360">
        <v>3</v>
      </c>
      <c r="O360" t="s">
        <v>11</v>
      </c>
      <c r="P360">
        <v>0</v>
      </c>
      <c r="S360" t="s">
        <v>12</v>
      </c>
      <c r="T360" t="s">
        <v>13</v>
      </c>
      <c r="U360" t="s">
        <v>14</v>
      </c>
      <c r="V360" t="s">
        <v>15</v>
      </c>
      <c r="W360" t="s">
        <v>16</v>
      </c>
      <c r="X360">
        <v>357600</v>
      </c>
      <c r="Y360">
        <v>540200</v>
      </c>
      <c r="Z360">
        <v>682760250</v>
      </c>
      <c r="AA360">
        <v>1736</v>
      </c>
    </row>
    <row r="361" spans="1:27" hidden="1" x14ac:dyDescent="0.25">
      <c r="A361" t="s">
        <v>46</v>
      </c>
      <c r="B361">
        <v>2021</v>
      </c>
      <c r="C361">
        <v>8</v>
      </c>
      <c r="D361">
        <v>2</v>
      </c>
      <c r="E361" t="s">
        <v>18</v>
      </c>
      <c r="F361" t="s">
        <v>19</v>
      </c>
      <c r="G361" t="s">
        <v>20</v>
      </c>
      <c r="H361">
        <v>3</v>
      </c>
      <c r="I361" t="s">
        <v>25</v>
      </c>
      <c r="J361">
        <v>0</v>
      </c>
      <c r="K361">
        <v>0</v>
      </c>
      <c r="L361">
        <v>0</v>
      </c>
      <c r="M361">
        <v>20125116</v>
      </c>
      <c r="N361">
        <v>3</v>
      </c>
      <c r="O361" t="s">
        <v>11</v>
      </c>
      <c r="P361">
        <v>0</v>
      </c>
      <c r="S361" t="s">
        <v>12</v>
      </c>
      <c r="T361" t="s">
        <v>13</v>
      </c>
      <c r="U361" t="s">
        <v>14</v>
      </c>
      <c r="V361" t="s">
        <v>21</v>
      </c>
      <c r="W361" t="s">
        <v>22</v>
      </c>
      <c r="X361">
        <v>357600</v>
      </c>
      <c r="Y361">
        <v>596000</v>
      </c>
      <c r="Z361">
        <v>130607020</v>
      </c>
      <c r="AA361">
        <v>329</v>
      </c>
    </row>
    <row r="362" spans="1:27" hidden="1" x14ac:dyDescent="0.25">
      <c r="A362" t="s">
        <v>46</v>
      </c>
      <c r="B362">
        <v>2021</v>
      </c>
      <c r="C362">
        <v>8</v>
      </c>
      <c r="D362">
        <v>2</v>
      </c>
      <c r="E362" t="s">
        <v>18</v>
      </c>
      <c r="F362" t="s">
        <v>19</v>
      </c>
      <c r="G362" t="s">
        <v>20</v>
      </c>
      <c r="H362">
        <v>3</v>
      </c>
      <c r="I362" t="s">
        <v>25</v>
      </c>
      <c r="J362" t="s">
        <v>23</v>
      </c>
      <c r="K362">
        <v>1000</v>
      </c>
      <c r="L362">
        <v>100</v>
      </c>
      <c r="M362">
        <v>20125116</v>
      </c>
      <c r="N362">
        <v>1</v>
      </c>
      <c r="O362" t="s">
        <v>11</v>
      </c>
      <c r="P362" t="s">
        <v>24</v>
      </c>
      <c r="S362" t="s">
        <v>12</v>
      </c>
      <c r="T362" t="s">
        <v>13</v>
      </c>
      <c r="U362" t="s">
        <v>14</v>
      </c>
      <c r="V362" t="s">
        <v>15</v>
      </c>
      <c r="W362" t="s">
        <v>16</v>
      </c>
      <c r="X362">
        <v>447000</v>
      </c>
      <c r="Y362">
        <v>447000</v>
      </c>
      <c r="Z362">
        <v>8046000</v>
      </c>
      <c r="AA362">
        <v>18</v>
      </c>
    </row>
    <row r="363" spans="1:27" hidden="1" x14ac:dyDescent="0.25">
      <c r="A363" t="s">
        <v>46</v>
      </c>
      <c r="B363">
        <v>2021</v>
      </c>
      <c r="C363">
        <v>8</v>
      </c>
      <c r="D363">
        <v>2</v>
      </c>
      <c r="E363" t="s">
        <v>18</v>
      </c>
      <c r="F363" t="s">
        <v>19</v>
      </c>
      <c r="G363" t="s">
        <v>20</v>
      </c>
      <c r="H363">
        <v>3</v>
      </c>
      <c r="I363" t="s">
        <v>25</v>
      </c>
      <c r="J363" t="s">
        <v>23</v>
      </c>
      <c r="K363">
        <v>1000</v>
      </c>
      <c r="L363">
        <v>100</v>
      </c>
      <c r="M363">
        <v>20125116</v>
      </c>
      <c r="N363">
        <v>3</v>
      </c>
      <c r="O363" t="s">
        <v>11</v>
      </c>
      <c r="P363" t="s">
        <v>24</v>
      </c>
      <c r="S363" t="s">
        <v>12</v>
      </c>
      <c r="T363" t="s">
        <v>13</v>
      </c>
      <c r="U363" t="s">
        <v>14</v>
      </c>
      <c r="V363" t="s">
        <v>21</v>
      </c>
      <c r="W363" t="s">
        <v>22</v>
      </c>
      <c r="X363">
        <v>319000</v>
      </c>
      <c r="Y363">
        <v>430844</v>
      </c>
      <c r="Z363">
        <v>2624454</v>
      </c>
      <c r="AA363">
        <v>7</v>
      </c>
    </row>
    <row r="364" spans="1:27" hidden="1" x14ac:dyDescent="0.25">
      <c r="A364" t="s">
        <v>46</v>
      </c>
      <c r="B364">
        <v>2021</v>
      </c>
      <c r="C364">
        <v>8</v>
      </c>
      <c r="D364">
        <v>2</v>
      </c>
      <c r="E364" t="s">
        <v>18</v>
      </c>
      <c r="F364" t="s">
        <v>19</v>
      </c>
      <c r="G364" t="s">
        <v>20</v>
      </c>
      <c r="H364">
        <v>3</v>
      </c>
      <c r="I364" t="s">
        <v>25</v>
      </c>
      <c r="J364" t="s">
        <v>23</v>
      </c>
      <c r="K364">
        <v>1000</v>
      </c>
      <c r="L364">
        <v>102</v>
      </c>
      <c r="M364">
        <v>20125116</v>
      </c>
      <c r="N364">
        <v>3</v>
      </c>
      <c r="O364" t="s">
        <v>11</v>
      </c>
      <c r="P364" t="s">
        <v>24</v>
      </c>
      <c r="S364" t="s">
        <v>12</v>
      </c>
      <c r="T364" t="s">
        <v>13</v>
      </c>
      <c r="U364" t="s">
        <v>14</v>
      </c>
      <c r="V364" t="s">
        <v>15</v>
      </c>
      <c r="W364" t="s">
        <v>16</v>
      </c>
      <c r="X364">
        <v>357600</v>
      </c>
      <c r="Y364">
        <v>357600</v>
      </c>
      <c r="Z364">
        <v>14304000</v>
      </c>
      <c r="AA364">
        <v>40</v>
      </c>
    </row>
    <row r="365" spans="1:27" hidden="1" x14ac:dyDescent="0.25">
      <c r="A365" t="s">
        <v>46</v>
      </c>
      <c r="B365">
        <v>2021</v>
      </c>
      <c r="C365">
        <v>8</v>
      </c>
      <c r="D365">
        <v>2</v>
      </c>
      <c r="E365" t="s">
        <v>18</v>
      </c>
      <c r="F365" t="s">
        <v>19</v>
      </c>
      <c r="G365" t="s">
        <v>20</v>
      </c>
      <c r="H365">
        <v>3</v>
      </c>
      <c r="I365" t="s">
        <v>25</v>
      </c>
      <c r="J365" t="s">
        <v>23</v>
      </c>
      <c r="K365">
        <v>1000</v>
      </c>
      <c r="L365">
        <v>102</v>
      </c>
      <c r="M365">
        <v>20125116</v>
      </c>
      <c r="N365">
        <v>3</v>
      </c>
      <c r="O365" t="s">
        <v>11</v>
      </c>
      <c r="P365" t="s">
        <v>24</v>
      </c>
      <c r="S365" t="s">
        <v>12</v>
      </c>
      <c r="T365" t="s">
        <v>13</v>
      </c>
      <c r="U365" t="s">
        <v>14</v>
      </c>
      <c r="V365" t="s">
        <v>21</v>
      </c>
      <c r="W365" t="s">
        <v>22</v>
      </c>
      <c r="X365">
        <v>357600</v>
      </c>
      <c r="Y365">
        <v>538081</v>
      </c>
      <c r="Z365">
        <v>26579792</v>
      </c>
      <c r="AA365">
        <v>68</v>
      </c>
    </row>
    <row r="366" spans="1:27" hidden="1" x14ac:dyDescent="0.25">
      <c r="A366" t="s">
        <v>46</v>
      </c>
      <c r="B366">
        <v>2021</v>
      </c>
      <c r="C366">
        <v>8</v>
      </c>
      <c r="D366">
        <v>2</v>
      </c>
      <c r="E366" t="s">
        <v>18</v>
      </c>
      <c r="F366" t="s">
        <v>19</v>
      </c>
      <c r="G366" t="s">
        <v>20</v>
      </c>
      <c r="H366">
        <v>4</v>
      </c>
      <c r="I366" t="s">
        <v>26</v>
      </c>
      <c r="J366">
        <v>0</v>
      </c>
      <c r="K366">
        <v>0</v>
      </c>
      <c r="L366">
        <v>0</v>
      </c>
      <c r="M366">
        <v>20125116</v>
      </c>
      <c r="N366">
        <v>1</v>
      </c>
      <c r="O366" t="s">
        <v>11</v>
      </c>
      <c r="P366">
        <v>0</v>
      </c>
      <c r="S366" t="s">
        <v>12</v>
      </c>
      <c r="T366" t="s">
        <v>13</v>
      </c>
      <c r="U366" t="s">
        <v>14</v>
      </c>
      <c r="V366" t="s">
        <v>15</v>
      </c>
      <c r="W366" t="s">
        <v>16</v>
      </c>
      <c r="X366">
        <v>466647</v>
      </c>
      <c r="Y366">
        <v>718300</v>
      </c>
      <c r="Z366">
        <v>21907594</v>
      </c>
      <c r="AA366">
        <v>33</v>
      </c>
    </row>
    <row r="367" spans="1:27" hidden="1" x14ac:dyDescent="0.25">
      <c r="A367" t="s">
        <v>46</v>
      </c>
      <c r="B367">
        <v>2021</v>
      </c>
      <c r="C367">
        <v>8</v>
      </c>
      <c r="D367">
        <v>2</v>
      </c>
      <c r="E367" t="s">
        <v>18</v>
      </c>
      <c r="F367" t="s">
        <v>19</v>
      </c>
      <c r="G367" t="s">
        <v>20</v>
      </c>
      <c r="H367">
        <v>4</v>
      </c>
      <c r="I367" t="s">
        <v>26</v>
      </c>
      <c r="J367">
        <v>0</v>
      </c>
      <c r="K367">
        <v>0</v>
      </c>
      <c r="L367">
        <v>0</v>
      </c>
      <c r="M367">
        <v>20125116</v>
      </c>
      <c r="N367">
        <v>1</v>
      </c>
      <c r="O367" t="s">
        <v>11</v>
      </c>
      <c r="P367">
        <v>0</v>
      </c>
      <c r="S367" t="s">
        <v>12</v>
      </c>
      <c r="T367" t="s">
        <v>13</v>
      </c>
      <c r="U367" t="s">
        <v>14</v>
      </c>
      <c r="V367" t="s">
        <v>21</v>
      </c>
      <c r="W367" t="s">
        <v>22</v>
      </c>
      <c r="X367">
        <v>447000</v>
      </c>
      <c r="Y367">
        <v>447000</v>
      </c>
      <c r="Z367">
        <v>4023000</v>
      </c>
      <c r="AA367">
        <v>9</v>
      </c>
    </row>
    <row r="368" spans="1:27" hidden="1" x14ac:dyDescent="0.25">
      <c r="A368" t="s">
        <v>46</v>
      </c>
      <c r="B368">
        <v>2021</v>
      </c>
      <c r="C368">
        <v>8</v>
      </c>
      <c r="D368">
        <v>2</v>
      </c>
      <c r="E368" t="s">
        <v>18</v>
      </c>
      <c r="F368" t="s">
        <v>19</v>
      </c>
      <c r="G368" t="s">
        <v>20</v>
      </c>
      <c r="H368">
        <v>4</v>
      </c>
      <c r="I368" t="s">
        <v>26</v>
      </c>
      <c r="J368">
        <v>0</v>
      </c>
      <c r="K368">
        <v>0</v>
      </c>
      <c r="L368">
        <v>0</v>
      </c>
      <c r="M368">
        <v>20125116</v>
      </c>
      <c r="N368">
        <v>3</v>
      </c>
      <c r="O368" t="s">
        <v>11</v>
      </c>
      <c r="P368">
        <v>0</v>
      </c>
      <c r="S368" t="s">
        <v>12</v>
      </c>
      <c r="T368" t="s">
        <v>13</v>
      </c>
      <c r="U368" t="s">
        <v>14</v>
      </c>
      <c r="V368" t="s">
        <v>15</v>
      </c>
      <c r="W368" t="s">
        <v>16</v>
      </c>
      <c r="X368">
        <v>540200</v>
      </c>
      <c r="Y368">
        <v>540200</v>
      </c>
      <c r="Z368">
        <v>34572800</v>
      </c>
      <c r="AA368">
        <v>64</v>
      </c>
    </row>
    <row r="369" spans="1:27" hidden="1" x14ac:dyDescent="0.25">
      <c r="A369" t="s">
        <v>46</v>
      </c>
      <c r="B369">
        <v>2021</v>
      </c>
      <c r="C369">
        <v>8</v>
      </c>
      <c r="D369">
        <v>2</v>
      </c>
      <c r="E369" t="s">
        <v>18</v>
      </c>
      <c r="F369" t="s">
        <v>19</v>
      </c>
      <c r="G369" t="s">
        <v>20</v>
      </c>
      <c r="H369">
        <v>4</v>
      </c>
      <c r="I369" t="s">
        <v>26</v>
      </c>
      <c r="J369">
        <v>0</v>
      </c>
      <c r="K369">
        <v>0</v>
      </c>
      <c r="L369">
        <v>0</v>
      </c>
      <c r="M369">
        <v>20125116</v>
      </c>
      <c r="N369">
        <v>3</v>
      </c>
      <c r="O369" t="s">
        <v>11</v>
      </c>
      <c r="P369">
        <v>0</v>
      </c>
      <c r="S369" t="s">
        <v>12</v>
      </c>
      <c r="T369" t="s">
        <v>13</v>
      </c>
      <c r="U369" t="s">
        <v>14</v>
      </c>
      <c r="V369" t="s">
        <v>21</v>
      </c>
      <c r="W369" t="s">
        <v>22</v>
      </c>
      <c r="X369">
        <v>357600</v>
      </c>
      <c r="Y369">
        <v>420706</v>
      </c>
      <c r="Z369">
        <v>76652612</v>
      </c>
      <c r="AA369">
        <v>214</v>
      </c>
    </row>
    <row r="370" spans="1:27" hidden="1" x14ac:dyDescent="0.25">
      <c r="A370" t="s">
        <v>46</v>
      </c>
      <c r="B370">
        <v>2021</v>
      </c>
      <c r="C370">
        <v>8</v>
      </c>
      <c r="D370">
        <v>2</v>
      </c>
      <c r="E370" t="s">
        <v>18</v>
      </c>
      <c r="F370" t="s">
        <v>19</v>
      </c>
      <c r="G370" t="s">
        <v>20</v>
      </c>
      <c r="H370">
        <v>5</v>
      </c>
      <c r="I370" t="s">
        <v>27</v>
      </c>
      <c r="J370">
        <v>0</v>
      </c>
      <c r="K370">
        <v>0</v>
      </c>
      <c r="L370">
        <v>0</v>
      </c>
      <c r="M370">
        <v>20125116</v>
      </c>
      <c r="N370">
        <v>0</v>
      </c>
      <c r="O370" t="s">
        <v>11</v>
      </c>
      <c r="P370">
        <v>0</v>
      </c>
      <c r="S370" t="s">
        <v>12</v>
      </c>
      <c r="T370" t="s">
        <v>13</v>
      </c>
      <c r="U370" t="s">
        <v>14</v>
      </c>
      <c r="V370" t="s">
        <v>30</v>
      </c>
      <c r="W370" t="s">
        <v>31</v>
      </c>
      <c r="X370">
        <v>520000</v>
      </c>
      <c r="Y370">
        <v>560240</v>
      </c>
      <c r="Z370">
        <v>3841200</v>
      </c>
      <c r="AA370">
        <v>7</v>
      </c>
    </row>
    <row r="371" spans="1:27" hidden="1" x14ac:dyDescent="0.25">
      <c r="A371" t="s">
        <v>46</v>
      </c>
      <c r="B371">
        <v>2021</v>
      </c>
      <c r="C371">
        <v>8</v>
      </c>
      <c r="D371">
        <v>2</v>
      </c>
      <c r="E371" t="s">
        <v>18</v>
      </c>
      <c r="F371" t="s">
        <v>19</v>
      </c>
      <c r="G371" t="s">
        <v>20</v>
      </c>
      <c r="H371">
        <v>5</v>
      </c>
      <c r="I371" t="s">
        <v>27</v>
      </c>
      <c r="J371">
        <v>0</v>
      </c>
      <c r="K371">
        <v>0</v>
      </c>
      <c r="L371">
        <v>0</v>
      </c>
      <c r="M371">
        <v>20125116</v>
      </c>
      <c r="N371">
        <v>1</v>
      </c>
      <c r="O371" t="s">
        <v>11</v>
      </c>
      <c r="P371">
        <v>0</v>
      </c>
      <c r="S371" t="s">
        <v>12</v>
      </c>
      <c r="T371" t="s">
        <v>13</v>
      </c>
      <c r="U371" t="s">
        <v>14</v>
      </c>
      <c r="V371" t="s">
        <v>15</v>
      </c>
      <c r="W371" t="s">
        <v>16</v>
      </c>
      <c r="X371">
        <v>476800</v>
      </c>
      <c r="Y371">
        <v>500640</v>
      </c>
      <c r="Z371">
        <v>8320160</v>
      </c>
      <c r="AA371">
        <v>17</v>
      </c>
    </row>
    <row r="372" spans="1:27" hidden="1" x14ac:dyDescent="0.25">
      <c r="A372" t="s">
        <v>46</v>
      </c>
      <c r="B372">
        <v>2021</v>
      </c>
      <c r="C372">
        <v>8</v>
      </c>
      <c r="D372">
        <v>2</v>
      </c>
      <c r="E372" t="s">
        <v>18</v>
      </c>
      <c r="F372" t="s">
        <v>19</v>
      </c>
      <c r="G372" t="s">
        <v>20</v>
      </c>
      <c r="H372">
        <v>5</v>
      </c>
      <c r="I372" t="s">
        <v>27</v>
      </c>
      <c r="J372">
        <v>0</v>
      </c>
      <c r="K372">
        <v>0</v>
      </c>
      <c r="L372">
        <v>0</v>
      </c>
      <c r="M372">
        <v>20125116</v>
      </c>
      <c r="N372">
        <v>1</v>
      </c>
      <c r="O372" t="s">
        <v>11</v>
      </c>
      <c r="P372">
        <v>0</v>
      </c>
      <c r="S372" t="s">
        <v>12</v>
      </c>
      <c r="T372" t="s">
        <v>13</v>
      </c>
      <c r="U372" t="s">
        <v>14</v>
      </c>
      <c r="V372" t="s">
        <v>21</v>
      </c>
      <c r="W372" t="s">
        <v>22</v>
      </c>
      <c r="X372">
        <v>357600</v>
      </c>
      <c r="Y372">
        <v>638571</v>
      </c>
      <c r="Z372">
        <v>58191418</v>
      </c>
      <c r="AA372">
        <v>115</v>
      </c>
    </row>
    <row r="373" spans="1:27" hidden="1" x14ac:dyDescent="0.25">
      <c r="A373" t="s">
        <v>46</v>
      </c>
      <c r="B373">
        <v>2021</v>
      </c>
      <c r="C373">
        <v>8</v>
      </c>
      <c r="D373">
        <v>2</v>
      </c>
      <c r="E373" t="s">
        <v>18</v>
      </c>
      <c r="F373" t="s">
        <v>19</v>
      </c>
      <c r="G373" t="s">
        <v>20</v>
      </c>
      <c r="H373">
        <v>5</v>
      </c>
      <c r="I373" t="s">
        <v>27</v>
      </c>
      <c r="J373">
        <v>0</v>
      </c>
      <c r="K373">
        <v>0</v>
      </c>
      <c r="L373">
        <v>0</v>
      </c>
      <c r="M373">
        <v>20125116</v>
      </c>
      <c r="N373">
        <v>3</v>
      </c>
      <c r="O373" t="s">
        <v>11</v>
      </c>
      <c r="P373">
        <v>0</v>
      </c>
      <c r="S373" t="s">
        <v>12</v>
      </c>
      <c r="T373" t="s">
        <v>13</v>
      </c>
      <c r="U373" t="s">
        <v>14</v>
      </c>
      <c r="V373" t="s">
        <v>15</v>
      </c>
      <c r="W373" t="s">
        <v>16</v>
      </c>
      <c r="X373">
        <v>400512</v>
      </c>
      <c r="Y373">
        <v>400512</v>
      </c>
      <c r="Z373">
        <v>52867584</v>
      </c>
      <c r="AA373">
        <v>132</v>
      </c>
    </row>
    <row r="374" spans="1:27" hidden="1" x14ac:dyDescent="0.25">
      <c r="A374" t="s">
        <v>46</v>
      </c>
      <c r="B374">
        <v>2021</v>
      </c>
      <c r="C374">
        <v>8</v>
      </c>
      <c r="D374">
        <v>2</v>
      </c>
      <c r="E374" t="s">
        <v>18</v>
      </c>
      <c r="F374" t="s">
        <v>19</v>
      </c>
      <c r="G374" t="s">
        <v>20</v>
      </c>
      <c r="H374">
        <v>5</v>
      </c>
      <c r="I374" t="s">
        <v>27</v>
      </c>
      <c r="J374">
        <v>0</v>
      </c>
      <c r="K374">
        <v>0</v>
      </c>
      <c r="L374">
        <v>0</v>
      </c>
      <c r="M374">
        <v>20125116</v>
      </c>
      <c r="N374">
        <v>3</v>
      </c>
      <c r="O374" t="s">
        <v>11</v>
      </c>
      <c r="P374">
        <v>0</v>
      </c>
      <c r="S374" t="s">
        <v>12</v>
      </c>
      <c r="T374" t="s">
        <v>13</v>
      </c>
      <c r="U374" t="s">
        <v>14</v>
      </c>
      <c r="V374" t="s">
        <v>21</v>
      </c>
      <c r="W374" t="s">
        <v>22</v>
      </c>
      <c r="X374">
        <v>350598</v>
      </c>
      <c r="Y374">
        <v>858854</v>
      </c>
      <c r="Z374">
        <v>466458497</v>
      </c>
      <c r="AA374">
        <v>1226</v>
      </c>
    </row>
    <row r="375" spans="1:27" hidden="1" x14ac:dyDescent="0.25">
      <c r="A375" t="s">
        <v>46</v>
      </c>
      <c r="B375">
        <v>2021</v>
      </c>
      <c r="C375">
        <v>8</v>
      </c>
      <c r="D375">
        <v>2</v>
      </c>
      <c r="E375" t="s">
        <v>18</v>
      </c>
      <c r="F375" t="s">
        <v>19</v>
      </c>
      <c r="G375" t="s">
        <v>20</v>
      </c>
      <c r="H375">
        <v>5</v>
      </c>
      <c r="I375" t="s">
        <v>27</v>
      </c>
      <c r="J375" t="s">
        <v>23</v>
      </c>
      <c r="K375">
        <v>1000</v>
      </c>
      <c r="L375">
        <v>100</v>
      </c>
      <c r="M375">
        <v>20125116</v>
      </c>
      <c r="N375">
        <v>1</v>
      </c>
      <c r="O375" t="s">
        <v>11</v>
      </c>
      <c r="P375" t="s">
        <v>24</v>
      </c>
      <c r="S375" t="s">
        <v>12</v>
      </c>
      <c r="T375" t="s">
        <v>13</v>
      </c>
      <c r="U375" t="s">
        <v>14</v>
      </c>
      <c r="V375" t="s">
        <v>21</v>
      </c>
      <c r="W375" t="s">
        <v>22</v>
      </c>
      <c r="X375">
        <v>473820</v>
      </c>
      <c r="Y375">
        <v>473820</v>
      </c>
      <c r="Z375">
        <v>14214600</v>
      </c>
      <c r="AA375">
        <v>30</v>
      </c>
    </row>
    <row r="376" spans="1:27" hidden="1" x14ac:dyDescent="0.25">
      <c r="A376" t="s">
        <v>46</v>
      </c>
      <c r="B376">
        <v>2021</v>
      </c>
      <c r="C376">
        <v>8</v>
      </c>
      <c r="D376">
        <v>2</v>
      </c>
      <c r="E376" t="s">
        <v>18</v>
      </c>
      <c r="F376" t="s">
        <v>19</v>
      </c>
      <c r="G376" t="s">
        <v>20</v>
      </c>
      <c r="H376">
        <v>5</v>
      </c>
      <c r="I376" t="s">
        <v>27</v>
      </c>
      <c r="J376" t="s">
        <v>23</v>
      </c>
      <c r="K376">
        <v>1000</v>
      </c>
      <c r="L376">
        <v>102</v>
      </c>
      <c r="M376">
        <v>20125116</v>
      </c>
      <c r="N376">
        <v>3</v>
      </c>
      <c r="O376" t="s">
        <v>11</v>
      </c>
      <c r="P376" t="s">
        <v>24</v>
      </c>
      <c r="S376" t="s">
        <v>12</v>
      </c>
      <c r="T376" t="s">
        <v>13</v>
      </c>
      <c r="U376" t="s">
        <v>14</v>
      </c>
      <c r="V376" t="s">
        <v>21</v>
      </c>
      <c r="W376" t="s">
        <v>22</v>
      </c>
      <c r="X376">
        <v>379056</v>
      </c>
      <c r="Y376">
        <v>379056</v>
      </c>
      <c r="Z376">
        <v>84150432</v>
      </c>
      <c r="AA376">
        <v>222</v>
      </c>
    </row>
    <row r="377" spans="1:27" hidden="1" x14ac:dyDescent="0.25">
      <c r="A377" t="s">
        <v>46</v>
      </c>
      <c r="B377">
        <v>2021</v>
      </c>
      <c r="C377">
        <v>8</v>
      </c>
      <c r="D377">
        <v>2</v>
      </c>
      <c r="E377" t="s">
        <v>18</v>
      </c>
      <c r="F377" t="s">
        <v>8</v>
      </c>
      <c r="G377" t="s">
        <v>9</v>
      </c>
      <c r="H377">
        <v>3</v>
      </c>
      <c r="I377" t="s">
        <v>25</v>
      </c>
      <c r="J377">
        <v>0</v>
      </c>
      <c r="K377">
        <v>0</v>
      </c>
      <c r="L377">
        <v>0</v>
      </c>
      <c r="M377">
        <v>20125116</v>
      </c>
      <c r="N377">
        <v>0</v>
      </c>
      <c r="O377" t="s">
        <v>11</v>
      </c>
      <c r="P377">
        <v>0</v>
      </c>
      <c r="S377" t="s">
        <v>12</v>
      </c>
      <c r="T377" t="s">
        <v>13</v>
      </c>
      <c r="U377" t="s">
        <v>14</v>
      </c>
      <c r="V377" t="s">
        <v>30</v>
      </c>
      <c r="W377" t="s">
        <v>31</v>
      </c>
      <c r="X377">
        <v>442530</v>
      </c>
      <c r="Y377">
        <v>442530</v>
      </c>
      <c r="Z377">
        <v>2212650</v>
      </c>
      <c r="AA377">
        <v>5</v>
      </c>
    </row>
    <row r="378" spans="1:27" hidden="1" x14ac:dyDescent="0.25">
      <c r="A378" t="s">
        <v>46</v>
      </c>
      <c r="B378">
        <v>2021</v>
      </c>
      <c r="C378">
        <v>8</v>
      </c>
      <c r="D378">
        <v>2</v>
      </c>
      <c r="E378" t="s">
        <v>18</v>
      </c>
      <c r="F378" t="s">
        <v>8</v>
      </c>
      <c r="G378" t="s">
        <v>9</v>
      </c>
      <c r="H378">
        <v>3</v>
      </c>
      <c r="I378" t="s">
        <v>25</v>
      </c>
      <c r="J378">
        <v>0</v>
      </c>
      <c r="K378">
        <v>0</v>
      </c>
      <c r="L378">
        <v>0</v>
      </c>
      <c r="M378">
        <v>20125116</v>
      </c>
      <c r="N378">
        <v>1</v>
      </c>
      <c r="O378" t="s">
        <v>11</v>
      </c>
      <c r="P378">
        <v>0</v>
      </c>
      <c r="S378" t="s">
        <v>12</v>
      </c>
      <c r="T378" t="s">
        <v>13</v>
      </c>
      <c r="U378" t="s">
        <v>14</v>
      </c>
      <c r="V378" t="s">
        <v>15</v>
      </c>
      <c r="W378" t="s">
        <v>16</v>
      </c>
      <c r="X378">
        <v>466648</v>
      </c>
      <c r="Y378">
        <v>480000</v>
      </c>
      <c r="Z378">
        <v>3330313</v>
      </c>
      <c r="AA378">
        <v>7</v>
      </c>
    </row>
    <row r="379" spans="1:27" hidden="1" x14ac:dyDescent="0.25">
      <c r="A379" t="s">
        <v>46</v>
      </c>
      <c r="B379">
        <v>2021</v>
      </c>
      <c r="C379">
        <v>8</v>
      </c>
      <c r="D379">
        <v>2</v>
      </c>
      <c r="E379" t="s">
        <v>18</v>
      </c>
      <c r="F379" t="s">
        <v>8</v>
      </c>
      <c r="G379" t="s">
        <v>9</v>
      </c>
      <c r="H379">
        <v>3</v>
      </c>
      <c r="I379" t="s">
        <v>25</v>
      </c>
      <c r="J379">
        <v>0</v>
      </c>
      <c r="K379">
        <v>0</v>
      </c>
      <c r="L379">
        <v>0</v>
      </c>
      <c r="M379">
        <v>20125116</v>
      </c>
      <c r="N379">
        <v>1</v>
      </c>
      <c r="O379" t="s">
        <v>11</v>
      </c>
      <c r="P379">
        <v>0</v>
      </c>
      <c r="S379" t="s">
        <v>12</v>
      </c>
      <c r="T379" t="s">
        <v>13</v>
      </c>
      <c r="U379" t="s">
        <v>14</v>
      </c>
      <c r="V379" t="s">
        <v>21</v>
      </c>
      <c r="W379" t="s">
        <v>22</v>
      </c>
      <c r="X379">
        <v>379056</v>
      </c>
      <c r="Y379">
        <v>843936</v>
      </c>
      <c r="Z379">
        <v>44029595</v>
      </c>
      <c r="AA379">
        <v>92</v>
      </c>
    </row>
    <row r="380" spans="1:27" hidden="1" x14ac:dyDescent="0.25">
      <c r="A380" t="s">
        <v>46</v>
      </c>
      <c r="B380">
        <v>2021</v>
      </c>
      <c r="C380">
        <v>8</v>
      </c>
      <c r="D380">
        <v>2</v>
      </c>
      <c r="E380" t="s">
        <v>18</v>
      </c>
      <c r="F380" t="s">
        <v>8</v>
      </c>
      <c r="G380" t="s">
        <v>9</v>
      </c>
      <c r="H380">
        <v>3</v>
      </c>
      <c r="I380" t="s">
        <v>25</v>
      </c>
      <c r="J380">
        <v>0</v>
      </c>
      <c r="K380">
        <v>0</v>
      </c>
      <c r="L380">
        <v>0</v>
      </c>
      <c r="M380">
        <v>20125116</v>
      </c>
      <c r="N380">
        <v>2</v>
      </c>
      <c r="O380" t="s">
        <v>11</v>
      </c>
      <c r="P380">
        <v>0</v>
      </c>
      <c r="S380" t="s">
        <v>12</v>
      </c>
      <c r="T380" t="s">
        <v>13</v>
      </c>
      <c r="U380" t="s">
        <v>14</v>
      </c>
      <c r="V380" t="s">
        <v>21</v>
      </c>
      <c r="W380" t="s">
        <v>22</v>
      </c>
      <c r="X380">
        <v>894000</v>
      </c>
      <c r="Y380">
        <v>894000</v>
      </c>
      <c r="Z380">
        <v>13410000</v>
      </c>
      <c r="AA380">
        <v>15</v>
      </c>
    </row>
    <row r="381" spans="1:27" hidden="1" x14ac:dyDescent="0.25">
      <c r="A381" t="s">
        <v>46</v>
      </c>
      <c r="B381">
        <v>2021</v>
      </c>
      <c r="C381">
        <v>8</v>
      </c>
      <c r="D381">
        <v>2</v>
      </c>
      <c r="E381" t="s">
        <v>18</v>
      </c>
      <c r="F381" t="s">
        <v>8</v>
      </c>
      <c r="G381" t="s">
        <v>9</v>
      </c>
      <c r="H381">
        <v>3</v>
      </c>
      <c r="I381" t="s">
        <v>25</v>
      </c>
      <c r="J381">
        <v>0</v>
      </c>
      <c r="K381">
        <v>0</v>
      </c>
      <c r="L381">
        <v>0</v>
      </c>
      <c r="M381">
        <v>20125116</v>
      </c>
      <c r="N381">
        <v>3</v>
      </c>
      <c r="O381" t="s">
        <v>11</v>
      </c>
      <c r="P381">
        <v>0</v>
      </c>
      <c r="S381" t="s">
        <v>12</v>
      </c>
      <c r="T381" t="s">
        <v>13</v>
      </c>
      <c r="U381" t="s">
        <v>14</v>
      </c>
      <c r="V381" t="s">
        <v>15</v>
      </c>
      <c r="W381" t="s">
        <v>16</v>
      </c>
      <c r="X381">
        <v>381600</v>
      </c>
      <c r="Y381">
        <v>541818</v>
      </c>
      <c r="Z381">
        <v>20474229</v>
      </c>
      <c r="AA381">
        <v>46</v>
      </c>
    </row>
    <row r="382" spans="1:27" hidden="1" x14ac:dyDescent="0.25">
      <c r="A382" t="s">
        <v>46</v>
      </c>
      <c r="B382">
        <v>2021</v>
      </c>
      <c r="C382">
        <v>8</v>
      </c>
      <c r="D382">
        <v>2</v>
      </c>
      <c r="E382" t="s">
        <v>18</v>
      </c>
      <c r="F382" t="s">
        <v>8</v>
      </c>
      <c r="G382" t="s">
        <v>9</v>
      </c>
      <c r="H382">
        <v>3</v>
      </c>
      <c r="I382" t="s">
        <v>25</v>
      </c>
      <c r="J382">
        <v>0</v>
      </c>
      <c r="K382">
        <v>0</v>
      </c>
      <c r="L382">
        <v>0</v>
      </c>
      <c r="M382">
        <v>20125116</v>
      </c>
      <c r="N382">
        <v>3</v>
      </c>
      <c r="O382" t="s">
        <v>11</v>
      </c>
      <c r="P382">
        <v>0</v>
      </c>
      <c r="S382" t="s">
        <v>12</v>
      </c>
      <c r="T382" t="s">
        <v>13</v>
      </c>
      <c r="U382" t="s">
        <v>14</v>
      </c>
      <c r="V382" t="s">
        <v>21</v>
      </c>
      <c r="W382" t="s">
        <v>22</v>
      </c>
      <c r="X382">
        <v>370295</v>
      </c>
      <c r="Y382">
        <v>540692</v>
      </c>
      <c r="Z382">
        <v>294010328</v>
      </c>
      <c r="AA382">
        <v>767</v>
      </c>
    </row>
    <row r="383" spans="1:27" hidden="1" x14ac:dyDescent="0.25">
      <c r="A383" t="s">
        <v>46</v>
      </c>
      <c r="B383">
        <v>2021</v>
      </c>
      <c r="C383">
        <v>8</v>
      </c>
      <c r="D383">
        <v>2</v>
      </c>
      <c r="E383" t="s">
        <v>18</v>
      </c>
      <c r="F383" t="s">
        <v>8</v>
      </c>
      <c r="G383" t="s">
        <v>9</v>
      </c>
      <c r="H383">
        <v>3</v>
      </c>
      <c r="I383" t="s">
        <v>25</v>
      </c>
      <c r="J383" t="s">
        <v>23</v>
      </c>
      <c r="K383">
        <v>1000</v>
      </c>
      <c r="L383">
        <v>102</v>
      </c>
      <c r="M383">
        <v>20125116</v>
      </c>
      <c r="N383">
        <v>3</v>
      </c>
      <c r="O383" t="s">
        <v>11</v>
      </c>
      <c r="P383" t="s">
        <v>24</v>
      </c>
      <c r="S383" t="s">
        <v>12</v>
      </c>
      <c r="T383" t="s">
        <v>13</v>
      </c>
      <c r="U383" t="s">
        <v>14</v>
      </c>
      <c r="V383" t="s">
        <v>15</v>
      </c>
      <c r="W383" t="s">
        <v>16</v>
      </c>
      <c r="X383">
        <v>378000</v>
      </c>
      <c r="Y383">
        <v>600257</v>
      </c>
      <c r="Z383">
        <v>110583409</v>
      </c>
      <c r="AA383">
        <v>281</v>
      </c>
    </row>
    <row r="384" spans="1:27" hidden="1" x14ac:dyDescent="0.25">
      <c r="A384" t="s">
        <v>46</v>
      </c>
      <c r="B384">
        <v>2021</v>
      </c>
      <c r="C384">
        <v>8</v>
      </c>
      <c r="D384">
        <v>2</v>
      </c>
      <c r="E384" t="s">
        <v>18</v>
      </c>
      <c r="F384" t="s">
        <v>8</v>
      </c>
      <c r="G384" t="s">
        <v>9</v>
      </c>
      <c r="H384">
        <v>3</v>
      </c>
      <c r="I384" t="s">
        <v>25</v>
      </c>
      <c r="J384" t="s">
        <v>23</v>
      </c>
      <c r="K384">
        <v>1000</v>
      </c>
      <c r="L384">
        <v>102</v>
      </c>
      <c r="M384">
        <v>20125116</v>
      </c>
      <c r="N384">
        <v>3</v>
      </c>
      <c r="O384" t="s">
        <v>11</v>
      </c>
      <c r="P384" t="s">
        <v>24</v>
      </c>
      <c r="S384" t="s">
        <v>12</v>
      </c>
      <c r="T384" t="s">
        <v>13</v>
      </c>
      <c r="U384" t="s">
        <v>14</v>
      </c>
      <c r="V384" t="s">
        <v>21</v>
      </c>
      <c r="W384" t="s">
        <v>22</v>
      </c>
      <c r="X384">
        <v>538081</v>
      </c>
      <c r="Y384">
        <v>538081</v>
      </c>
      <c r="Z384">
        <v>3228486</v>
      </c>
      <c r="AA384">
        <v>6</v>
      </c>
    </row>
    <row r="385" spans="1:27" hidden="1" x14ac:dyDescent="0.25">
      <c r="A385" t="s">
        <v>46</v>
      </c>
      <c r="B385">
        <v>2021</v>
      </c>
      <c r="C385">
        <v>8</v>
      </c>
      <c r="D385">
        <v>2</v>
      </c>
      <c r="E385" t="s">
        <v>18</v>
      </c>
      <c r="F385" t="s">
        <v>8</v>
      </c>
      <c r="G385" t="s">
        <v>9</v>
      </c>
      <c r="H385">
        <v>4</v>
      </c>
      <c r="I385" t="s">
        <v>26</v>
      </c>
      <c r="J385">
        <v>0</v>
      </c>
      <c r="K385">
        <v>0</v>
      </c>
      <c r="L385">
        <v>0</v>
      </c>
      <c r="M385">
        <v>20125116</v>
      </c>
      <c r="N385">
        <v>1</v>
      </c>
      <c r="O385" t="s">
        <v>11</v>
      </c>
      <c r="P385">
        <v>0</v>
      </c>
      <c r="S385" t="s">
        <v>12</v>
      </c>
      <c r="T385" t="s">
        <v>13</v>
      </c>
      <c r="U385" t="s">
        <v>14</v>
      </c>
      <c r="V385" t="s">
        <v>15</v>
      </c>
      <c r="W385" t="s">
        <v>16</v>
      </c>
      <c r="X385">
        <v>675200</v>
      </c>
      <c r="Y385">
        <v>787400</v>
      </c>
      <c r="Z385">
        <v>45340600</v>
      </c>
      <c r="AA385">
        <v>62</v>
      </c>
    </row>
    <row r="386" spans="1:27" hidden="1" x14ac:dyDescent="0.25">
      <c r="A386" t="s">
        <v>46</v>
      </c>
      <c r="B386">
        <v>2021</v>
      </c>
      <c r="C386">
        <v>8</v>
      </c>
      <c r="D386">
        <v>2</v>
      </c>
      <c r="E386" t="s">
        <v>18</v>
      </c>
      <c r="F386" t="s">
        <v>8</v>
      </c>
      <c r="G386" t="s">
        <v>9</v>
      </c>
      <c r="H386">
        <v>4</v>
      </c>
      <c r="I386" t="s">
        <v>26</v>
      </c>
      <c r="J386">
        <v>0</v>
      </c>
      <c r="K386">
        <v>0</v>
      </c>
      <c r="L386">
        <v>0</v>
      </c>
      <c r="M386">
        <v>20125116</v>
      </c>
      <c r="N386">
        <v>1</v>
      </c>
      <c r="O386" t="s">
        <v>11</v>
      </c>
      <c r="P386">
        <v>0</v>
      </c>
      <c r="S386" t="s">
        <v>12</v>
      </c>
      <c r="T386" t="s">
        <v>13</v>
      </c>
      <c r="U386" t="s">
        <v>14</v>
      </c>
      <c r="V386" t="s">
        <v>21</v>
      </c>
      <c r="W386" t="s">
        <v>22</v>
      </c>
      <c r="X386">
        <v>701558</v>
      </c>
      <c r="Y386">
        <v>735968</v>
      </c>
      <c r="Z386">
        <v>1437526</v>
      </c>
      <c r="AA386">
        <v>2</v>
      </c>
    </row>
    <row r="387" spans="1:27" hidden="1" x14ac:dyDescent="0.25">
      <c r="A387" t="s">
        <v>46</v>
      </c>
      <c r="B387">
        <v>2021</v>
      </c>
      <c r="C387">
        <v>8</v>
      </c>
      <c r="D387">
        <v>2</v>
      </c>
      <c r="E387" t="s">
        <v>18</v>
      </c>
      <c r="F387" t="s">
        <v>8</v>
      </c>
      <c r="G387" t="s">
        <v>9</v>
      </c>
      <c r="H387">
        <v>4</v>
      </c>
      <c r="I387" t="s">
        <v>26</v>
      </c>
      <c r="J387">
        <v>0</v>
      </c>
      <c r="K387">
        <v>0</v>
      </c>
      <c r="L387">
        <v>0</v>
      </c>
      <c r="M387">
        <v>20125116</v>
      </c>
      <c r="N387">
        <v>3</v>
      </c>
      <c r="O387" t="s">
        <v>11</v>
      </c>
      <c r="P387">
        <v>0</v>
      </c>
      <c r="S387" t="s">
        <v>12</v>
      </c>
      <c r="T387" t="s">
        <v>13</v>
      </c>
      <c r="U387" t="s">
        <v>14</v>
      </c>
      <c r="V387" t="s">
        <v>15</v>
      </c>
      <c r="W387" t="s">
        <v>16</v>
      </c>
      <c r="X387">
        <v>540200</v>
      </c>
      <c r="Y387">
        <v>652979</v>
      </c>
      <c r="Z387">
        <v>47138044</v>
      </c>
      <c r="AA387">
        <v>80</v>
      </c>
    </row>
    <row r="388" spans="1:27" hidden="1" x14ac:dyDescent="0.25">
      <c r="A388" t="s">
        <v>46</v>
      </c>
      <c r="B388">
        <v>2021</v>
      </c>
      <c r="C388">
        <v>8</v>
      </c>
      <c r="D388">
        <v>2</v>
      </c>
      <c r="E388" t="s">
        <v>18</v>
      </c>
      <c r="F388" t="s">
        <v>8</v>
      </c>
      <c r="G388" t="s">
        <v>9</v>
      </c>
      <c r="H388">
        <v>4</v>
      </c>
      <c r="I388" t="s">
        <v>26</v>
      </c>
      <c r="J388">
        <v>0</v>
      </c>
      <c r="K388">
        <v>0</v>
      </c>
      <c r="L388">
        <v>0</v>
      </c>
      <c r="M388">
        <v>20125116</v>
      </c>
      <c r="N388">
        <v>3</v>
      </c>
      <c r="O388" t="s">
        <v>11</v>
      </c>
      <c r="P388">
        <v>0</v>
      </c>
      <c r="S388" t="s">
        <v>12</v>
      </c>
      <c r="T388" t="s">
        <v>13</v>
      </c>
      <c r="U388" t="s">
        <v>14</v>
      </c>
      <c r="V388" t="s">
        <v>21</v>
      </c>
      <c r="W388" t="s">
        <v>22</v>
      </c>
      <c r="X388">
        <v>357600</v>
      </c>
      <c r="Y388">
        <v>675200</v>
      </c>
      <c r="Z388">
        <v>31326995</v>
      </c>
      <c r="AA388">
        <v>74</v>
      </c>
    </row>
    <row r="389" spans="1:27" hidden="1" x14ac:dyDescent="0.25">
      <c r="A389" t="s">
        <v>46</v>
      </c>
      <c r="B389">
        <v>2021</v>
      </c>
      <c r="C389">
        <v>8</v>
      </c>
      <c r="D389">
        <v>2</v>
      </c>
      <c r="E389" t="s">
        <v>18</v>
      </c>
      <c r="F389" t="s">
        <v>8</v>
      </c>
      <c r="G389" t="s">
        <v>9</v>
      </c>
      <c r="H389">
        <v>4</v>
      </c>
      <c r="I389" t="s">
        <v>26</v>
      </c>
      <c r="J389" t="s">
        <v>23</v>
      </c>
      <c r="K389">
        <v>1000</v>
      </c>
      <c r="L389">
        <v>100</v>
      </c>
      <c r="M389">
        <v>20125116</v>
      </c>
      <c r="N389">
        <v>1</v>
      </c>
      <c r="O389" t="s">
        <v>11</v>
      </c>
      <c r="P389" t="s">
        <v>24</v>
      </c>
      <c r="S389" t="s">
        <v>12</v>
      </c>
      <c r="T389" t="s">
        <v>13</v>
      </c>
      <c r="U389" t="s">
        <v>14</v>
      </c>
      <c r="V389" t="s">
        <v>21</v>
      </c>
      <c r="W389" t="s">
        <v>22</v>
      </c>
      <c r="X389">
        <v>357600</v>
      </c>
      <c r="Y389">
        <v>406364</v>
      </c>
      <c r="Z389">
        <v>3267164</v>
      </c>
      <c r="AA389">
        <v>9</v>
      </c>
    </row>
    <row r="390" spans="1:27" hidden="1" x14ac:dyDescent="0.25">
      <c r="A390" t="s">
        <v>46</v>
      </c>
      <c r="B390">
        <v>2021</v>
      </c>
      <c r="C390">
        <v>8</v>
      </c>
      <c r="D390">
        <v>2</v>
      </c>
      <c r="E390" t="s">
        <v>18</v>
      </c>
      <c r="F390" t="s">
        <v>8</v>
      </c>
      <c r="G390" t="s">
        <v>9</v>
      </c>
      <c r="H390">
        <v>4</v>
      </c>
      <c r="I390" t="s">
        <v>26</v>
      </c>
      <c r="J390" t="s">
        <v>23</v>
      </c>
      <c r="K390">
        <v>1000</v>
      </c>
      <c r="L390">
        <v>102</v>
      </c>
      <c r="M390">
        <v>20125116</v>
      </c>
      <c r="N390">
        <v>3</v>
      </c>
      <c r="O390" t="s">
        <v>11</v>
      </c>
      <c r="P390" t="s">
        <v>24</v>
      </c>
      <c r="S390" t="s">
        <v>12</v>
      </c>
      <c r="T390" t="s">
        <v>13</v>
      </c>
      <c r="U390" t="s">
        <v>14</v>
      </c>
      <c r="V390" t="s">
        <v>15</v>
      </c>
      <c r="W390" t="s">
        <v>16</v>
      </c>
      <c r="X390">
        <v>401798</v>
      </c>
      <c r="Y390">
        <v>401798</v>
      </c>
      <c r="Z390">
        <v>2410788</v>
      </c>
      <c r="AA390">
        <v>6</v>
      </c>
    </row>
    <row r="391" spans="1:27" hidden="1" x14ac:dyDescent="0.25">
      <c r="A391" t="s">
        <v>46</v>
      </c>
      <c r="B391">
        <v>2021</v>
      </c>
      <c r="C391">
        <v>9</v>
      </c>
      <c r="D391">
        <v>2</v>
      </c>
      <c r="E391" t="s">
        <v>18</v>
      </c>
      <c r="F391" t="s">
        <v>19</v>
      </c>
      <c r="G391" t="s">
        <v>20</v>
      </c>
      <c r="H391">
        <v>4</v>
      </c>
      <c r="I391" t="s">
        <v>26</v>
      </c>
      <c r="J391">
        <v>0</v>
      </c>
      <c r="K391">
        <v>0</v>
      </c>
      <c r="L391">
        <v>0</v>
      </c>
      <c r="M391">
        <v>20125116</v>
      </c>
      <c r="N391">
        <v>1</v>
      </c>
      <c r="O391" t="s">
        <v>11</v>
      </c>
      <c r="P391">
        <v>0</v>
      </c>
      <c r="S391" t="s">
        <v>12</v>
      </c>
      <c r="T391" t="s">
        <v>13</v>
      </c>
      <c r="U391" t="s">
        <v>14</v>
      </c>
      <c r="V391" t="s">
        <v>15</v>
      </c>
      <c r="W391" t="s">
        <v>16</v>
      </c>
      <c r="X391">
        <v>447000</v>
      </c>
      <c r="Y391">
        <v>695790</v>
      </c>
      <c r="Z391">
        <v>17766390</v>
      </c>
      <c r="AA391">
        <v>30</v>
      </c>
    </row>
    <row r="392" spans="1:27" hidden="1" x14ac:dyDescent="0.25">
      <c r="A392" t="s">
        <v>46</v>
      </c>
      <c r="B392">
        <v>2021</v>
      </c>
      <c r="C392">
        <v>9</v>
      </c>
      <c r="D392">
        <v>2</v>
      </c>
      <c r="E392" t="s">
        <v>18</v>
      </c>
      <c r="F392" t="s">
        <v>19</v>
      </c>
      <c r="G392" t="s">
        <v>20</v>
      </c>
      <c r="H392">
        <v>4</v>
      </c>
      <c r="I392" t="s">
        <v>26</v>
      </c>
      <c r="J392">
        <v>0</v>
      </c>
      <c r="K392">
        <v>0</v>
      </c>
      <c r="L392">
        <v>0</v>
      </c>
      <c r="M392">
        <v>20125116</v>
      </c>
      <c r="N392">
        <v>1</v>
      </c>
      <c r="O392" t="s">
        <v>11</v>
      </c>
      <c r="P392">
        <v>0</v>
      </c>
      <c r="S392" t="s">
        <v>12</v>
      </c>
      <c r="T392" t="s">
        <v>13</v>
      </c>
      <c r="U392" t="s">
        <v>14</v>
      </c>
      <c r="V392" t="s">
        <v>21</v>
      </c>
      <c r="W392" t="s">
        <v>22</v>
      </c>
      <c r="X392">
        <v>447000</v>
      </c>
      <c r="Y392">
        <v>447000</v>
      </c>
      <c r="Z392">
        <v>12516000</v>
      </c>
      <c r="AA392">
        <v>28</v>
      </c>
    </row>
    <row r="393" spans="1:27" hidden="1" x14ac:dyDescent="0.25">
      <c r="A393" t="s">
        <v>46</v>
      </c>
      <c r="B393">
        <v>2021</v>
      </c>
      <c r="C393">
        <v>9</v>
      </c>
      <c r="D393">
        <v>2</v>
      </c>
      <c r="E393" t="s">
        <v>18</v>
      </c>
      <c r="F393" t="s">
        <v>19</v>
      </c>
      <c r="G393" t="s">
        <v>20</v>
      </c>
      <c r="H393">
        <v>4</v>
      </c>
      <c r="I393" t="s">
        <v>26</v>
      </c>
      <c r="J393">
        <v>0</v>
      </c>
      <c r="K393">
        <v>0</v>
      </c>
      <c r="L393">
        <v>0</v>
      </c>
      <c r="M393">
        <v>20125116</v>
      </c>
      <c r="N393">
        <v>3</v>
      </c>
      <c r="O393" t="s">
        <v>11</v>
      </c>
      <c r="P393">
        <v>0</v>
      </c>
      <c r="S393" t="s">
        <v>12</v>
      </c>
      <c r="T393" t="s">
        <v>13</v>
      </c>
      <c r="U393" t="s">
        <v>14</v>
      </c>
      <c r="V393" t="s">
        <v>15</v>
      </c>
      <c r="W393" t="s">
        <v>16</v>
      </c>
      <c r="X393">
        <v>357600</v>
      </c>
      <c r="Y393">
        <v>540200</v>
      </c>
      <c r="Z393">
        <v>41730600</v>
      </c>
      <c r="AA393">
        <v>95</v>
      </c>
    </row>
    <row r="394" spans="1:27" hidden="1" x14ac:dyDescent="0.25">
      <c r="A394" t="s">
        <v>46</v>
      </c>
      <c r="B394">
        <v>2021</v>
      </c>
      <c r="C394">
        <v>9</v>
      </c>
      <c r="D394">
        <v>2</v>
      </c>
      <c r="E394" t="s">
        <v>18</v>
      </c>
      <c r="F394" t="s">
        <v>19</v>
      </c>
      <c r="G394" t="s">
        <v>20</v>
      </c>
      <c r="H394">
        <v>4</v>
      </c>
      <c r="I394" t="s">
        <v>26</v>
      </c>
      <c r="J394">
        <v>0</v>
      </c>
      <c r="K394">
        <v>0</v>
      </c>
      <c r="L394">
        <v>0</v>
      </c>
      <c r="M394">
        <v>20125116</v>
      </c>
      <c r="N394">
        <v>3</v>
      </c>
      <c r="O394" t="s">
        <v>11</v>
      </c>
      <c r="P394">
        <v>0</v>
      </c>
      <c r="S394" t="s">
        <v>12</v>
      </c>
      <c r="T394" t="s">
        <v>13</v>
      </c>
      <c r="U394" t="s">
        <v>14</v>
      </c>
      <c r="V394" t="s">
        <v>21</v>
      </c>
      <c r="W394" t="s">
        <v>22</v>
      </c>
      <c r="X394">
        <v>357600</v>
      </c>
      <c r="Y394">
        <v>401798</v>
      </c>
      <c r="Z394">
        <v>102816316</v>
      </c>
      <c r="AA394">
        <v>287</v>
      </c>
    </row>
    <row r="395" spans="1:27" hidden="1" x14ac:dyDescent="0.25">
      <c r="A395" t="s">
        <v>46</v>
      </c>
      <c r="B395">
        <v>2021</v>
      </c>
      <c r="C395">
        <v>9</v>
      </c>
      <c r="D395">
        <v>2</v>
      </c>
      <c r="E395" t="s">
        <v>18</v>
      </c>
      <c r="F395" t="s">
        <v>19</v>
      </c>
      <c r="G395" t="s">
        <v>20</v>
      </c>
      <c r="H395">
        <v>5</v>
      </c>
      <c r="I395" t="s">
        <v>27</v>
      </c>
      <c r="J395">
        <v>0</v>
      </c>
      <c r="K395">
        <v>0</v>
      </c>
      <c r="L395">
        <v>0</v>
      </c>
      <c r="M395">
        <v>20125116</v>
      </c>
      <c r="N395">
        <v>0</v>
      </c>
      <c r="O395" t="s">
        <v>11</v>
      </c>
      <c r="P395">
        <v>0</v>
      </c>
      <c r="S395" t="s">
        <v>12</v>
      </c>
      <c r="T395" t="s">
        <v>13</v>
      </c>
      <c r="U395" t="s">
        <v>14</v>
      </c>
      <c r="V395" t="s">
        <v>30</v>
      </c>
      <c r="W395" t="s">
        <v>31</v>
      </c>
      <c r="X395">
        <v>520000</v>
      </c>
      <c r="Y395">
        <v>560240</v>
      </c>
      <c r="Z395">
        <v>2720720</v>
      </c>
      <c r="AA395">
        <v>5</v>
      </c>
    </row>
    <row r="396" spans="1:27" hidden="1" x14ac:dyDescent="0.25">
      <c r="A396" t="s">
        <v>46</v>
      </c>
      <c r="B396">
        <v>2021</v>
      </c>
      <c r="C396">
        <v>9</v>
      </c>
      <c r="D396">
        <v>2</v>
      </c>
      <c r="E396" t="s">
        <v>18</v>
      </c>
      <c r="F396" t="s">
        <v>19</v>
      </c>
      <c r="G396" t="s">
        <v>20</v>
      </c>
      <c r="H396">
        <v>5</v>
      </c>
      <c r="I396" t="s">
        <v>27</v>
      </c>
      <c r="J396">
        <v>0</v>
      </c>
      <c r="K396">
        <v>0</v>
      </c>
      <c r="L396">
        <v>0</v>
      </c>
      <c r="M396">
        <v>20125116</v>
      </c>
      <c r="N396">
        <v>1</v>
      </c>
      <c r="O396" t="s">
        <v>11</v>
      </c>
      <c r="P396">
        <v>0</v>
      </c>
      <c r="S396" t="s">
        <v>12</v>
      </c>
      <c r="T396" t="s">
        <v>13</v>
      </c>
      <c r="U396" t="s">
        <v>14</v>
      </c>
      <c r="V396" t="s">
        <v>15</v>
      </c>
      <c r="W396" t="s">
        <v>16</v>
      </c>
      <c r="X396">
        <v>476800</v>
      </c>
      <c r="Y396">
        <v>500640</v>
      </c>
      <c r="Z396">
        <v>10513440</v>
      </c>
      <c r="AA396">
        <v>22</v>
      </c>
    </row>
    <row r="397" spans="1:27" hidden="1" x14ac:dyDescent="0.25">
      <c r="A397" t="s">
        <v>46</v>
      </c>
      <c r="B397">
        <v>2021</v>
      </c>
      <c r="C397">
        <v>9</v>
      </c>
      <c r="D397">
        <v>2</v>
      </c>
      <c r="E397" t="s">
        <v>18</v>
      </c>
      <c r="F397" t="s">
        <v>19</v>
      </c>
      <c r="G397" t="s">
        <v>20</v>
      </c>
      <c r="H397">
        <v>5</v>
      </c>
      <c r="I397" t="s">
        <v>27</v>
      </c>
      <c r="J397">
        <v>0</v>
      </c>
      <c r="K397">
        <v>0</v>
      </c>
      <c r="L397">
        <v>0</v>
      </c>
      <c r="M397">
        <v>20125116</v>
      </c>
      <c r="N397">
        <v>1</v>
      </c>
      <c r="O397" t="s">
        <v>11</v>
      </c>
      <c r="P397">
        <v>0</v>
      </c>
      <c r="S397" t="s">
        <v>12</v>
      </c>
      <c r="T397" t="s">
        <v>13</v>
      </c>
      <c r="U397" t="s">
        <v>14</v>
      </c>
      <c r="V397" t="s">
        <v>21</v>
      </c>
      <c r="W397" t="s">
        <v>22</v>
      </c>
      <c r="X397">
        <v>389784</v>
      </c>
      <c r="Y397">
        <v>658700</v>
      </c>
      <c r="Z397">
        <v>61330307</v>
      </c>
      <c r="AA397">
        <v>118</v>
      </c>
    </row>
    <row r="398" spans="1:27" hidden="1" x14ac:dyDescent="0.25">
      <c r="A398" t="s">
        <v>46</v>
      </c>
      <c r="B398">
        <v>2021</v>
      </c>
      <c r="C398">
        <v>9</v>
      </c>
      <c r="D398">
        <v>2</v>
      </c>
      <c r="E398" t="s">
        <v>18</v>
      </c>
      <c r="F398" t="s">
        <v>19</v>
      </c>
      <c r="G398" t="s">
        <v>20</v>
      </c>
      <c r="H398">
        <v>5</v>
      </c>
      <c r="I398" t="s">
        <v>27</v>
      </c>
      <c r="J398">
        <v>0</v>
      </c>
      <c r="K398">
        <v>0</v>
      </c>
      <c r="L398">
        <v>0</v>
      </c>
      <c r="M398">
        <v>20125116</v>
      </c>
      <c r="N398">
        <v>2</v>
      </c>
      <c r="O398" t="s">
        <v>11</v>
      </c>
      <c r="P398">
        <v>0</v>
      </c>
      <c r="S398" t="s">
        <v>12</v>
      </c>
      <c r="T398" t="s">
        <v>13</v>
      </c>
      <c r="U398" t="s">
        <v>14</v>
      </c>
      <c r="V398" t="s">
        <v>21</v>
      </c>
      <c r="W398" t="s">
        <v>22</v>
      </c>
      <c r="X398">
        <v>812727</v>
      </c>
      <c r="Y398">
        <v>812727</v>
      </c>
      <c r="Z398">
        <v>16254540</v>
      </c>
      <c r="AA398">
        <v>20</v>
      </c>
    </row>
    <row r="399" spans="1:27" hidden="1" x14ac:dyDescent="0.25">
      <c r="A399" t="s">
        <v>46</v>
      </c>
      <c r="B399">
        <v>2021</v>
      </c>
      <c r="C399">
        <v>9</v>
      </c>
      <c r="D399">
        <v>2</v>
      </c>
      <c r="E399" t="s">
        <v>18</v>
      </c>
      <c r="F399" t="s">
        <v>19</v>
      </c>
      <c r="G399" t="s">
        <v>20</v>
      </c>
      <c r="H399">
        <v>5</v>
      </c>
      <c r="I399" t="s">
        <v>27</v>
      </c>
      <c r="J399">
        <v>0</v>
      </c>
      <c r="K399">
        <v>0</v>
      </c>
      <c r="L399">
        <v>0</v>
      </c>
      <c r="M399">
        <v>20125116</v>
      </c>
      <c r="N399">
        <v>3</v>
      </c>
      <c r="O399" t="s">
        <v>11</v>
      </c>
      <c r="P399">
        <v>0</v>
      </c>
      <c r="S399" t="s">
        <v>12</v>
      </c>
      <c r="T399" t="s">
        <v>13</v>
      </c>
      <c r="U399" t="s">
        <v>14</v>
      </c>
      <c r="V399" t="s">
        <v>15</v>
      </c>
      <c r="W399" t="s">
        <v>16</v>
      </c>
      <c r="X399">
        <v>400512</v>
      </c>
      <c r="Y399">
        <v>400512</v>
      </c>
      <c r="Z399">
        <v>50865024</v>
      </c>
      <c r="AA399">
        <v>127</v>
      </c>
    </row>
    <row r="400" spans="1:27" hidden="1" x14ac:dyDescent="0.25">
      <c r="A400" t="s">
        <v>46</v>
      </c>
      <c r="B400">
        <v>2021</v>
      </c>
      <c r="C400">
        <v>9</v>
      </c>
      <c r="D400">
        <v>2</v>
      </c>
      <c r="E400" t="s">
        <v>18</v>
      </c>
      <c r="F400" t="s">
        <v>19</v>
      </c>
      <c r="G400" t="s">
        <v>20</v>
      </c>
      <c r="H400">
        <v>5</v>
      </c>
      <c r="I400" t="s">
        <v>27</v>
      </c>
      <c r="J400">
        <v>0</v>
      </c>
      <c r="K400">
        <v>0</v>
      </c>
      <c r="L400">
        <v>0</v>
      </c>
      <c r="M400">
        <v>20125116</v>
      </c>
      <c r="N400">
        <v>3</v>
      </c>
      <c r="O400" t="s">
        <v>11</v>
      </c>
      <c r="P400">
        <v>0</v>
      </c>
      <c r="S400" t="s">
        <v>12</v>
      </c>
      <c r="T400" t="s">
        <v>13</v>
      </c>
      <c r="U400" t="s">
        <v>14</v>
      </c>
      <c r="V400" t="s">
        <v>21</v>
      </c>
      <c r="W400" t="s">
        <v>22</v>
      </c>
      <c r="X400">
        <v>357600</v>
      </c>
      <c r="Y400">
        <v>858854</v>
      </c>
      <c r="Z400">
        <v>598608959</v>
      </c>
      <c r="AA400">
        <v>1582</v>
      </c>
    </row>
    <row r="401" spans="1:27" hidden="1" x14ac:dyDescent="0.25">
      <c r="A401" t="s">
        <v>46</v>
      </c>
      <c r="B401">
        <v>2021</v>
      </c>
      <c r="C401">
        <v>9</v>
      </c>
      <c r="D401">
        <v>2</v>
      </c>
      <c r="E401" t="s">
        <v>18</v>
      </c>
      <c r="F401" t="s">
        <v>19</v>
      </c>
      <c r="G401" t="s">
        <v>20</v>
      </c>
      <c r="H401">
        <v>5</v>
      </c>
      <c r="I401" t="s">
        <v>27</v>
      </c>
      <c r="J401" t="s">
        <v>23</v>
      </c>
      <c r="K401">
        <v>1000</v>
      </c>
      <c r="L401">
        <v>100</v>
      </c>
      <c r="M401">
        <v>20125116</v>
      </c>
      <c r="N401">
        <v>1</v>
      </c>
      <c r="O401" t="s">
        <v>11</v>
      </c>
      <c r="P401" t="s">
        <v>24</v>
      </c>
      <c r="S401" t="s">
        <v>12</v>
      </c>
      <c r="T401" t="s">
        <v>13</v>
      </c>
      <c r="U401" t="s">
        <v>14</v>
      </c>
      <c r="V401" t="s">
        <v>21</v>
      </c>
      <c r="W401" t="s">
        <v>22</v>
      </c>
      <c r="X401">
        <v>473820</v>
      </c>
      <c r="Y401">
        <v>473820</v>
      </c>
      <c r="Z401">
        <v>40748520</v>
      </c>
      <c r="AA401">
        <v>86</v>
      </c>
    </row>
    <row r="402" spans="1:27" hidden="1" x14ac:dyDescent="0.25">
      <c r="A402" t="s">
        <v>46</v>
      </c>
      <c r="B402">
        <v>2021</v>
      </c>
      <c r="C402">
        <v>9</v>
      </c>
      <c r="D402">
        <v>2</v>
      </c>
      <c r="E402" t="s">
        <v>18</v>
      </c>
      <c r="F402" t="s">
        <v>19</v>
      </c>
      <c r="G402" t="s">
        <v>20</v>
      </c>
      <c r="H402">
        <v>5</v>
      </c>
      <c r="I402" t="s">
        <v>27</v>
      </c>
      <c r="J402" t="s">
        <v>23</v>
      </c>
      <c r="K402">
        <v>1000</v>
      </c>
      <c r="L402">
        <v>102</v>
      </c>
      <c r="M402">
        <v>20125116</v>
      </c>
      <c r="N402">
        <v>3</v>
      </c>
      <c r="O402" t="s">
        <v>11</v>
      </c>
      <c r="P402" t="s">
        <v>24</v>
      </c>
      <c r="S402" t="s">
        <v>12</v>
      </c>
      <c r="T402" t="s">
        <v>13</v>
      </c>
      <c r="U402" t="s">
        <v>14</v>
      </c>
      <c r="V402" t="s">
        <v>21</v>
      </c>
      <c r="W402" t="s">
        <v>22</v>
      </c>
      <c r="X402">
        <v>379056</v>
      </c>
      <c r="Y402">
        <v>379056</v>
      </c>
      <c r="Z402">
        <v>220231536</v>
      </c>
      <c r="AA402">
        <v>581</v>
      </c>
    </row>
    <row r="403" spans="1:27" hidden="1" x14ac:dyDescent="0.25">
      <c r="A403" t="s">
        <v>46</v>
      </c>
      <c r="B403">
        <v>2021</v>
      </c>
      <c r="C403">
        <v>9</v>
      </c>
      <c r="D403">
        <v>2</v>
      </c>
      <c r="E403" t="s">
        <v>18</v>
      </c>
      <c r="F403" t="s">
        <v>8</v>
      </c>
      <c r="G403" t="s">
        <v>9</v>
      </c>
      <c r="H403">
        <v>3</v>
      </c>
      <c r="I403" t="s">
        <v>25</v>
      </c>
      <c r="J403">
        <v>0</v>
      </c>
      <c r="K403">
        <v>0</v>
      </c>
      <c r="L403">
        <v>0</v>
      </c>
      <c r="M403">
        <v>20125116</v>
      </c>
      <c r="N403">
        <v>1</v>
      </c>
      <c r="O403" t="s">
        <v>11</v>
      </c>
      <c r="P403">
        <v>0</v>
      </c>
      <c r="S403" t="s">
        <v>12</v>
      </c>
      <c r="T403" t="s">
        <v>13</v>
      </c>
      <c r="U403" t="s">
        <v>14</v>
      </c>
      <c r="V403" t="s">
        <v>15</v>
      </c>
      <c r="W403" t="s">
        <v>16</v>
      </c>
      <c r="X403">
        <v>480000</v>
      </c>
      <c r="Y403">
        <v>480000</v>
      </c>
      <c r="Z403">
        <v>6240000</v>
      </c>
      <c r="AA403">
        <v>13</v>
      </c>
    </row>
    <row r="404" spans="1:27" hidden="1" x14ac:dyDescent="0.25">
      <c r="A404" t="s">
        <v>46</v>
      </c>
      <c r="B404">
        <v>2021</v>
      </c>
      <c r="C404">
        <v>9</v>
      </c>
      <c r="D404">
        <v>2</v>
      </c>
      <c r="E404" t="s">
        <v>18</v>
      </c>
      <c r="F404" t="s">
        <v>8</v>
      </c>
      <c r="G404" t="s">
        <v>9</v>
      </c>
      <c r="H404">
        <v>3</v>
      </c>
      <c r="I404" t="s">
        <v>25</v>
      </c>
      <c r="J404">
        <v>0</v>
      </c>
      <c r="K404">
        <v>0</v>
      </c>
      <c r="L404">
        <v>0</v>
      </c>
      <c r="M404">
        <v>20125116</v>
      </c>
      <c r="N404">
        <v>1</v>
      </c>
      <c r="O404" t="s">
        <v>11</v>
      </c>
      <c r="P404">
        <v>0</v>
      </c>
      <c r="S404" t="s">
        <v>12</v>
      </c>
      <c r="T404" t="s">
        <v>13</v>
      </c>
      <c r="U404" t="s">
        <v>14</v>
      </c>
      <c r="V404" t="s">
        <v>21</v>
      </c>
      <c r="W404" t="s">
        <v>22</v>
      </c>
      <c r="X404">
        <v>379056</v>
      </c>
      <c r="Y404">
        <v>758600</v>
      </c>
      <c r="Z404">
        <v>62830886</v>
      </c>
      <c r="AA404">
        <v>132</v>
      </c>
    </row>
    <row r="405" spans="1:27" hidden="1" x14ac:dyDescent="0.25">
      <c r="A405" t="s">
        <v>46</v>
      </c>
      <c r="B405">
        <v>2021</v>
      </c>
      <c r="C405">
        <v>9</v>
      </c>
      <c r="D405">
        <v>2</v>
      </c>
      <c r="E405" t="s">
        <v>18</v>
      </c>
      <c r="F405" t="s">
        <v>8</v>
      </c>
      <c r="G405" t="s">
        <v>9</v>
      </c>
      <c r="H405">
        <v>3</v>
      </c>
      <c r="I405" t="s">
        <v>25</v>
      </c>
      <c r="J405">
        <v>0</v>
      </c>
      <c r="K405">
        <v>0</v>
      </c>
      <c r="L405">
        <v>0</v>
      </c>
      <c r="M405">
        <v>20125116</v>
      </c>
      <c r="N405">
        <v>2</v>
      </c>
      <c r="O405" t="s">
        <v>11</v>
      </c>
      <c r="P405">
        <v>0</v>
      </c>
      <c r="S405" t="s">
        <v>12</v>
      </c>
      <c r="T405" t="s">
        <v>13</v>
      </c>
      <c r="U405" t="s">
        <v>14</v>
      </c>
      <c r="V405" t="s">
        <v>21</v>
      </c>
      <c r="W405" t="s">
        <v>22</v>
      </c>
      <c r="X405">
        <v>894000</v>
      </c>
      <c r="Y405">
        <v>894000</v>
      </c>
      <c r="Z405">
        <v>3576000</v>
      </c>
      <c r="AA405">
        <v>4</v>
      </c>
    </row>
    <row r="406" spans="1:27" hidden="1" x14ac:dyDescent="0.25">
      <c r="A406" t="s">
        <v>46</v>
      </c>
      <c r="B406">
        <v>2021</v>
      </c>
      <c r="C406">
        <v>9</v>
      </c>
      <c r="D406">
        <v>2</v>
      </c>
      <c r="E406" t="s">
        <v>18</v>
      </c>
      <c r="F406" t="s">
        <v>8</v>
      </c>
      <c r="G406" t="s">
        <v>9</v>
      </c>
      <c r="H406">
        <v>3</v>
      </c>
      <c r="I406" t="s">
        <v>25</v>
      </c>
      <c r="J406">
        <v>0</v>
      </c>
      <c r="K406">
        <v>0</v>
      </c>
      <c r="L406">
        <v>0</v>
      </c>
      <c r="M406">
        <v>20125116</v>
      </c>
      <c r="N406">
        <v>3</v>
      </c>
      <c r="O406" t="s">
        <v>11</v>
      </c>
      <c r="P406">
        <v>0</v>
      </c>
      <c r="S406" t="s">
        <v>12</v>
      </c>
      <c r="T406" t="s">
        <v>13</v>
      </c>
      <c r="U406" t="s">
        <v>14</v>
      </c>
      <c r="V406" t="s">
        <v>15</v>
      </c>
      <c r="W406" t="s">
        <v>16</v>
      </c>
      <c r="X406">
        <v>381600</v>
      </c>
      <c r="Y406">
        <v>535404</v>
      </c>
      <c r="Z406">
        <v>30435079</v>
      </c>
      <c r="AA406">
        <v>76</v>
      </c>
    </row>
    <row r="407" spans="1:27" hidden="1" x14ac:dyDescent="0.25">
      <c r="A407" t="s">
        <v>46</v>
      </c>
      <c r="B407">
        <v>2021</v>
      </c>
      <c r="C407">
        <v>9</v>
      </c>
      <c r="D407">
        <v>2</v>
      </c>
      <c r="E407" t="s">
        <v>18</v>
      </c>
      <c r="F407" t="s">
        <v>8</v>
      </c>
      <c r="G407" t="s">
        <v>9</v>
      </c>
      <c r="H407">
        <v>3</v>
      </c>
      <c r="I407" t="s">
        <v>25</v>
      </c>
      <c r="J407">
        <v>0</v>
      </c>
      <c r="K407">
        <v>0</v>
      </c>
      <c r="L407">
        <v>0</v>
      </c>
      <c r="M407">
        <v>20125116</v>
      </c>
      <c r="N407">
        <v>3</v>
      </c>
      <c r="O407" t="s">
        <v>11</v>
      </c>
      <c r="P407">
        <v>0</v>
      </c>
      <c r="S407" t="s">
        <v>12</v>
      </c>
      <c r="T407" t="s">
        <v>13</v>
      </c>
      <c r="U407" t="s">
        <v>14</v>
      </c>
      <c r="V407" t="s">
        <v>21</v>
      </c>
      <c r="W407" t="s">
        <v>22</v>
      </c>
      <c r="X407">
        <v>370295</v>
      </c>
      <c r="Y407">
        <v>690000</v>
      </c>
      <c r="Z407">
        <v>304553906</v>
      </c>
      <c r="AA407">
        <v>790</v>
      </c>
    </row>
    <row r="408" spans="1:27" hidden="1" x14ac:dyDescent="0.25">
      <c r="A408" t="s">
        <v>46</v>
      </c>
      <c r="B408">
        <v>2021</v>
      </c>
      <c r="C408">
        <v>9</v>
      </c>
      <c r="D408">
        <v>2</v>
      </c>
      <c r="E408" t="s">
        <v>18</v>
      </c>
      <c r="F408" t="s">
        <v>8</v>
      </c>
      <c r="G408" t="s">
        <v>9</v>
      </c>
      <c r="H408">
        <v>3</v>
      </c>
      <c r="I408" t="s">
        <v>25</v>
      </c>
      <c r="J408" t="s">
        <v>23</v>
      </c>
      <c r="K408">
        <v>1000</v>
      </c>
      <c r="L408">
        <v>102</v>
      </c>
      <c r="M408">
        <v>20125116</v>
      </c>
      <c r="N408">
        <v>3</v>
      </c>
      <c r="O408" t="s">
        <v>11</v>
      </c>
      <c r="P408" t="s">
        <v>24</v>
      </c>
      <c r="S408" t="s">
        <v>12</v>
      </c>
      <c r="T408" t="s">
        <v>13</v>
      </c>
      <c r="U408" t="s">
        <v>14</v>
      </c>
      <c r="V408" t="s">
        <v>15</v>
      </c>
      <c r="W408" t="s">
        <v>16</v>
      </c>
      <c r="X408">
        <v>378000</v>
      </c>
      <c r="Y408">
        <v>600257</v>
      </c>
      <c r="Z408">
        <v>90472594</v>
      </c>
      <c r="AA408">
        <v>220</v>
      </c>
    </row>
    <row r="409" spans="1:27" hidden="1" x14ac:dyDescent="0.25">
      <c r="A409" t="s">
        <v>46</v>
      </c>
      <c r="B409">
        <v>2021</v>
      </c>
      <c r="C409">
        <v>9</v>
      </c>
      <c r="D409">
        <v>2</v>
      </c>
      <c r="E409" t="s">
        <v>18</v>
      </c>
      <c r="F409" t="s">
        <v>8</v>
      </c>
      <c r="G409" t="s">
        <v>9</v>
      </c>
      <c r="H409">
        <v>3</v>
      </c>
      <c r="I409" t="s">
        <v>25</v>
      </c>
      <c r="J409" t="s">
        <v>23</v>
      </c>
      <c r="K409">
        <v>1000</v>
      </c>
      <c r="L409">
        <v>102</v>
      </c>
      <c r="M409">
        <v>20125116</v>
      </c>
      <c r="N409">
        <v>3</v>
      </c>
      <c r="O409" t="s">
        <v>11</v>
      </c>
      <c r="P409" t="s">
        <v>24</v>
      </c>
      <c r="S409" t="s">
        <v>12</v>
      </c>
      <c r="T409" t="s">
        <v>13</v>
      </c>
      <c r="U409" t="s">
        <v>14</v>
      </c>
      <c r="V409" t="s">
        <v>21</v>
      </c>
      <c r="W409" t="s">
        <v>22</v>
      </c>
      <c r="X409">
        <v>512273</v>
      </c>
      <c r="Y409">
        <v>631382</v>
      </c>
      <c r="Z409">
        <v>3311856</v>
      </c>
      <c r="AA409">
        <v>6</v>
      </c>
    </row>
    <row r="410" spans="1:27" hidden="1" x14ac:dyDescent="0.25">
      <c r="A410" t="s">
        <v>46</v>
      </c>
      <c r="B410">
        <v>2021</v>
      </c>
      <c r="C410">
        <v>9</v>
      </c>
      <c r="D410">
        <v>2</v>
      </c>
      <c r="E410" t="s">
        <v>18</v>
      </c>
      <c r="F410" t="s">
        <v>8</v>
      </c>
      <c r="G410" t="s">
        <v>9</v>
      </c>
      <c r="H410">
        <v>4</v>
      </c>
      <c r="I410" t="s">
        <v>26</v>
      </c>
      <c r="J410">
        <v>0</v>
      </c>
      <c r="K410">
        <v>0</v>
      </c>
      <c r="L410">
        <v>0</v>
      </c>
      <c r="M410">
        <v>20125116</v>
      </c>
      <c r="N410">
        <v>1</v>
      </c>
      <c r="O410" t="s">
        <v>11</v>
      </c>
      <c r="P410">
        <v>0</v>
      </c>
      <c r="S410" t="s">
        <v>12</v>
      </c>
      <c r="T410" t="s">
        <v>13</v>
      </c>
      <c r="U410" t="s">
        <v>14</v>
      </c>
      <c r="V410" t="s">
        <v>15</v>
      </c>
      <c r="W410" t="s">
        <v>16</v>
      </c>
      <c r="X410">
        <v>576588</v>
      </c>
      <c r="Y410">
        <v>816164</v>
      </c>
      <c r="Z410">
        <v>33893791</v>
      </c>
      <c r="AA410">
        <v>48</v>
      </c>
    </row>
    <row r="411" spans="1:27" hidden="1" x14ac:dyDescent="0.25">
      <c r="A411" t="s">
        <v>46</v>
      </c>
      <c r="B411">
        <v>2021</v>
      </c>
      <c r="C411">
        <v>9</v>
      </c>
      <c r="D411">
        <v>2</v>
      </c>
      <c r="E411" t="s">
        <v>18</v>
      </c>
      <c r="F411" t="s">
        <v>8</v>
      </c>
      <c r="G411" t="s">
        <v>9</v>
      </c>
      <c r="H411">
        <v>4</v>
      </c>
      <c r="I411" t="s">
        <v>26</v>
      </c>
      <c r="J411">
        <v>0</v>
      </c>
      <c r="K411">
        <v>0</v>
      </c>
      <c r="L411">
        <v>0</v>
      </c>
      <c r="M411">
        <v>20125116</v>
      </c>
      <c r="N411">
        <v>1</v>
      </c>
      <c r="O411" t="s">
        <v>11</v>
      </c>
      <c r="P411">
        <v>0</v>
      </c>
      <c r="S411" t="s">
        <v>12</v>
      </c>
      <c r="T411" t="s">
        <v>13</v>
      </c>
      <c r="U411" t="s">
        <v>14</v>
      </c>
      <c r="V411" t="s">
        <v>21</v>
      </c>
      <c r="W411" t="s">
        <v>22</v>
      </c>
      <c r="X411">
        <v>447000</v>
      </c>
      <c r="Y411">
        <v>735968</v>
      </c>
      <c r="Z411">
        <v>2654904</v>
      </c>
      <c r="AA411">
        <v>4</v>
      </c>
    </row>
    <row r="412" spans="1:27" hidden="1" x14ac:dyDescent="0.25">
      <c r="A412" t="s">
        <v>46</v>
      </c>
      <c r="B412">
        <v>2021</v>
      </c>
      <c r="C412">
        <v>9</v>
      </c>
      <c r="D412">
        <v>2</v>
      </c>
      <c r="E412" t="s">
        <v>18</v>
      </c>
      <c r="F412" t="s">
        <v>8</v>
      </c>
      <c r="G412" t="s">
        <v>9</v>
      </c>
      <c r="H412">
        <v>4</v>
      </c>
      <c r="I412" t="s">
        <v>26</v>
      </c>
      <c r="J412">
        <v>0</v>
      </c>
      <c r="K412">
        <v>0</v>
      </c>
      <c r="L412">
        <v>0</v>
      </c>
      <c r="M412">
        <v>20125116</v>
      </c>
      <c r="N412">
        <v>3</v>
      </c>
      <c r="O412" t="s">
        <v>11</v>
      </c>
      <c r="P412">
        <v>0</v>
      </c>
      <c r="S412" t="s">
        <v>12</v>
      </c>
      <c r="T412" t="s">
        <v>13</v>
      </c>
      <c r="U412" t="s">
        <v>14</v>
      </c>
      <c r="V412" t="s">
        <v>15</v>
      </c>
      <c r="W412" t="s">
        <v>16</v>
      </c>
      <c r="X412">
        <v>540200</v>
      </c>
      <c r="Y412">
        <v>652979</v>
      </c>
      <c r="Z412">
        <v>60479650</v>
      </c>
      <c r="AA412">
        <v>101</v>
      </c>
    </row>
    <row r="413" spans="1:27" hidden="1" x14ac:dyDescent="0.25">
      <c r="A413" t="s">
        <v>46</v>
      </c>
      <c r="B413">
        <v>2021</v>
      </c>
      <c r="C413">
        <v>9</v>
      </c>
      <c r="D413">
        <v>2</v>
      </c>
      <c r="E413" t="s">
        <v>18</v>
      </c>
      <c r="F413" t="s">
        <v>8</v>
      </c>
      <c r="G413" t="s">
        <v>9</v>
      </c>
      <c r="H413">
        <v>4</v>
      </c>
      <c r="I413" t="s">
        <v>26</v>
      </c>
      <c r="J413">
        <v>0</v>
      </c>
      <c r="K413">
        <v>0</v>
      </c>
      <c r="L413">
        <v>0</v>
      </c>
      <c r="M413">
        <v>20125116</v>
      </c>
      <c r="N413">
        <v>3</v>
      </c>
      <c r="O413" t="s">
        <v>11</v>
      </c>
      <c r="P413">
        <v>0</v>
      </c>
      <c r="S413" t="s">
        <v>12</v>
      </c>
      <c r="T413" t="s">
        <v>13</v>
      </c>
      <c r="U413" t="s">
        <v>14</v>
      </c>
      <c r="V413" t="s">
        <v>21</v>
      </c>
      <c r="W413" t="s">
        <v>22</v>
      </c>
      <c r="X413">
        <v>357600</v>
      </c>
      <c r="Y413">
        <v>600200</v>
      </c>
      <c r="Z413">
        <v>32426092</v>
      </c>
      <c r="AA413">
        <v>87</v>
      </c>
    </row>
    <row r="414" spans="1:27" x14ac:dyDescent="0.25">
      <c r="A414" t="s">
        <v>50</v>
      </c>
      <c r="B414">
        <v>2021</v>
      </c>
      <c r="C414">
        <v>10</v>
      </c>
      <c r="D414">
        <v>1</v>
      </c>
      <c r="E414" t="s">
        <v>320</v>
      </c>
      <c r="F414" t="s">
        <v>8</v>
      </c>
      <c r="G414" t="s">
        <v>321</v>
      </c>
      <c r="H414">
        <v>1</v>
      </c>
      <c r="I414" t="s">
        <v>298</v>
      </c>
      <c r="J414">
        <v>0</v>
      </c>
      <c r="K414">
        <v>0</v>
      </c>
      <c r="L414">
        <v>0</v>
      </c>
      <c r="M414">
        <v>20125116</v>
      </c>
      <c r="N414">
        <v>1</v>
      </c>
      <c r="O414" t="s">
        <v>11</v>
      </c>
      <c r="P414">
        <v>0</v>
      </c>
      <c r="S414" t="s">
        <v>322</v>
      </c>
      <c r="T414" t="s">
        <v>13</v>
      </c>
      <c r="U414" t="s">
        <v>323</v>
      </c>
      <c r="V414" t="s">
        <v>15</v>
      </c>
      <c r="W414" t="s">
        <v>324</v>
      </c>
      <c r="X414">
        <v>357600</v>
      </c>
      <c r="Y414">
        <v>447000</v>
      </c>
      <c r="Z414">
        <v>689989200</v>
      </c>
      <c r="AA414">
        <v>1792</v>
      </c>
    </row>
    <row r="415" spans="1:27" x14ac:dyDescent="0.25">
      <c r="A415" t="s">
        <v>50</v>
      </c>
      <c r="B415">
        <v>2021</v>
      </c>
      <c r="C415">
        <v>10</v>
      </c>
      <c r="D415">
        <v>1</v>
      </c>
      <c r="E415" t="s">
        <v>320</v>
      </c>
      <c r="F415" t="s">
        <v>8</v>
      </c>
      <c r="G415" t="s">
        <v>321</v>
      </c>
      <c r="H415">
        <v>1</v>
      </c>
      <c r="I415" t="s">
        <v>298</v>
      </c>
      <c r="J415">
        <v>0</v>
      </c>
      <c r="K415">
        <v>0</v>
      </c>
      <c r="L415">
        <v>0</v>
      </c>
      <c r="M415">
        <v>20125116</v>
      </c>
      <c r="N415">
        <v>3</v>
      </c>
      <c r="O415" t="s">
        <v>11</v>
      </c>
      <c r="P415">
        <v>0</v>
      </c>
      <c r="S415" t="s">
        <v>322</v>
      </c>
      <c r="T415" t="s">
        <v>13</v>
      </c>
      <c r="U415" t="s">
        <v>323</v>
      </c>
      <c r="V415" t="s">
        <v>15</v>
      </c>
      <c r="W415" t="s">
        <v>324</v>
      </c>
      <c r="X415">
        <v>357600</v>
      </c>
      <c r="Y415">
        <v>364323</v>
      </c>
      <c r="Z415">
        <v>3401451180</v>
      </c>
      <c r="AA415">
        <v>9507</v>
      </c>
    </row>
    <row r="416" spans="1:27" hidden="1" x14ac:dyDescent="0.25">
      <c r="A416" t="s">
        <v>50</v>
      </c>
      <c r="B416">
        <v>2021</v>
      </c>
      <c r="C416">
        <v>10</v>
      </c>
      <c r="D416">
        <v>1</v>
      </c>
      <c r="E416" t="s">
        <v>7</v>
      </c>
      <c r="F416" t="s">
        <v>8</v>
      </c>
      <c r="G416" t="s">
        <v>9</v>
      </c>
      <c r="H416">
        <v>2</v>
      </c>
      <c r="I416" t="s">
        <v>17</v>
      </c>
      <c r="J416">
        <v>0</v>
      </c>
      <c r="K416">
        <v>0</v>
      </c>
      <c r="L416">
        <v>0</v>
      </c>
      <c r="M416">
        <v>20125116</v>
      </c>
      <c r="N416">
        <v>1</v>
      </c>
      <c r="O416" t="s">
        <v>11</v>
      </c>
      <c r="P416">
        <v>0</v>
      </c>
      <c r="S416" t="s">
        <v>12</v>
      </c>
      <c r="T416" t="s">
        <v>13</v>
      </c>
      <c r="U416" t="s">
        <v>14</v>
      </c>
      <c r="V416" t="s">
        <v>15</v>
      </c>
      <c r="W416" t="s">
        <v>16</v>
      </c>
      <c r="X416">
        <v>675200</v>
      </c>
      <c r="Y416">
        <v>675200</v>
      </c>
      <c r="Z416">
        <v>354480000</v>
      </c>
      <c r="AA416">
        <v>525</v>
      </c>
    </row>
    <row r="417" spans="1:27" hidden="1" x14ac:dyDescent="0.25">
      <c r="A417" t="s">
        <v>50</v>
      </c>
      <c r="B417">
        <v>2021</v>
      </c>
      <c r="C417">
        <v>10</v>
      </c>
      <c r="D417">
        <v>1</v>
      </c>
      <c r="E417" t="s">
        <v>7</v>
      </c>
      <c r="F417" t="s">
        <v>8</v>
      </c>
      <c r="G417" t="s">
        <v>9</v>
      </c>
      <c r="H417">
        <v>2</v>
      </c>
      <c r="I417" t="s">
        <v>17</v>
      </c>
      <c r="J417">
        <v>0</v>
      </c>
      <c r="K417">
        <v>0</v>
      </c>
      <c r="L417">
        <v>0</v>
      </c>
      <c r="M417">
        <v>20125116</v>
      </c>
      <c r="N417">
        <v>3</v>
      </c>
      <c r="O417" t="s">
        <v>11</v>
      </c>
      <c r="P417">
        <v>0</v>
      </c>
      <c r="S417" t="s">
        <v>12</v>
      </c>
      <c r="T417" t="s">
        <v>13</v>
      </c>
      <c r="U417" t="s">
        <v>14</v>
      </c>
      <c r="V417" t="s">
        <v>15</v>
      </c>
      <c r="W417" t="s">
        <v>16</v>
      </c>
      <c r="X417">
        <v>540200</v>
      </c>
      <c r="Y417">
        <v>540200</v>
      </c>
      <c r="Z417">
        <v>694157000</v>
      </c>
      <c r="AA417">
        <v>1285</v>
      </c>
    </row>
    <row r="418" spans="1:27" hidden="1" x14ac:dyDescent="0.25">
      <c r="A418" t="s">
        <v>50</v>
      </c>
      <c r="B418">
        <v>2021</v>
      </c>
      <c r="C418">
        <v>10</v>
      </c>
      <c r="D418">
        <v>2</v>
      </c>
      <c r="E418" t="s">
        <v>18</v>
      </c>
      <c r="F418" t="s">
        <v>19</v>
      </c>
      <c r="G418" t="s">
        <v>20</v>
      </c>
      <c r="H418">
        <v>1</v>
      </c>
      <c r="I418" t="s">
        <v>10</v>
      </c>
      <c r="J418">
        <v>0</v>
      </c>
      <c r="K418">
        <v>0</v>
      </c>
      <c r="L418">
        <v>0</v>
      </c>
      <c r="M418">
        <v>20125116</v>
      </c>
      <c r="N418">
        <v>1</v>
      </c>
      <c r="O418" t="s">
        <v>11</v>
      </c>
      <c r="P418">
        <v>0</v>
      </c>
      <c r="S418" t="s">
        <v>12</v>
      </c>
      <c r="T418" t="s">
        <v>13</v>
      </c>
      <c r="U418" t="s">
        <v>14</v>
      </c>
      <c r="V418" t="s">
        <v>15</v>
      </c>
      <c r="W418" t="s">
        <v>16</v>
      </c>
      <c r="X418">
        <v>357600</v>
      </c>
      <c r="Y418">
        <v>357600</v>
      </c>
      <c r="Z418">
        <v>291801600</v>
      </c>
      <c r="AA418">
        <v>816</v>
      </c>
    </row>
    <row r="419" spans="1:27" hidden="1" x14ac:dyDescent="0.25">
      <c r="A419" t="s">
        <v>50</v>
      </c>
      <c r="B419">
        <v>2021</v>
      </c>
      <c r="C419">
        <v>10</v>
      </c>
      <c r="D419">
        <v>2</v>
      </c>
      <c r="E419" t="s">
        <v>18</v>
      </c>
      <c r="F419" t="s">
        <v>19</v>
      </c>
      <c r="G419" t="s">
        <v>20</v>
      </c>
      <c r="H419">
        <v>1</v>
      </c>
      <c r="I419" t="s">
        <v>10</v>
      </c>
      <c r="J419">
        <v>0</v>
      </c>
      <c r="K419">
        <v>0</v>
      </c>
      <c r="L419">
        <v>0</v>
      </c>
      <c r="M419">
        <v>20125116</v>
      </c>
      <c r="N419">
        <v>3</v>
      </c>
      <c r="O419" t="s">
        <v>11</v>
      </c>
      <c r="P419">
        <v>0</v>
      </c>
      <c r="S419" t="s">
        <v>12</v>
      </c>
      <c r="T419" t="s">
        <v>13</v>
      </c>
      <c r="U419" t="s">
        <v>14</v>
      </c>
      <c r="V419" t="s">
        <v>15</v>
      </c>
      <c r="W419" t="s">
        <v>16</v>
      </c>
      <c r="X419">
        <v>357600</v>
      </c>
      <c r="Y419">
        <v>362474</v>
      </c>
      <c r="Z419">
        <v>852880874</v>
      </c>
      <c r="AA419">
        <v>2385</v>
      </c>
    </row>
    <row r="420" spans="1:27" hidden="1" x14ac:dyDescent="0.25">
      <c r="A420" t="s">
        <v>50</v>
      </c>
      <c r="B420">
        <v>2021</v>
      </c>
      <c r="C420">
        <v>10</v>
      </c>
      <c r="D420">
        <v>2</v>
      </c>
      <c r="E420" t="s">
        <v>18</v>
      </c>
      <c r="F420" t="s">
        <v>19</v>
      </c>
      <c r="G420" t="s">
        <v>20</v>
      </c>
      <c r="H420">
        <v>1</v>
      </c>
      <c r="I420" t="s">
        <v>10</v>
      </c>
      <c r="J420">
        <v>0</v>
      </c>
      <c r="K420">
        <v>0</v>
      </c>
      <c r="L420">
        <v>0</v>
      </c>
      <c r="M420">
        <v>20125116</v>
      </c>
      <c r="N420">
        <v>3</v>
      </c>
      <c r="O420" t="s">
        <v>11</v>
      </c>
      <c r="P420">
        <v>0</v>
      </c>
      <c r="S420" t="s">
        <v>12</v>
      </c>
      <c r="T420" t="s">
        <v>13</v>
      </c>
      <c r="U420" t="s">
        <v>14</v>
      </c>
      <c r="V420" t="s">
        <v>21</v>
      </c>
      <c r="W420" t="s">
        <v>22</v>
      </c>
      <c r="X420">
        <v>357600</v>
      </c>
      <c r="Y420">
        <v>357600</v>
      </c>
      <c r="Z420">
        <v>327204000</v>
      </c>
      <c r="AA420">
        <v>915</v>
      </c>
    </row>
    <row r="421" spans="1:27" hidden="1" x14ac:dyDescent="0.25">
      <c r="A421" t="s">
        <v>50</v>
      </c>
      <c r="B421">
        <v>2021</v>
      </c>
      <c r="C421">
        <v>10</v>
      </c>
      <c r="D421">
        <v>2</v>
      </c>
      <c r="E421" t="s">
        <v>18</v>
      </c>
      <c r="F421" t="s">
        <v>19</v>
      </c>
      <c r="G421" t="s">
        <v>20</v>
      </c>
      <c r="H421">
        <v>1</v>
      </c>
      <c r="I421" t="s">
        <v>10</v>
      </c>
      <c r="J421" t="s">
        <v>23</v>
      </c>
      <c r="K421">
        <v>1000</v>
      </c>
      <c r="L421">
        <v>100</v>
      </c>
      <c r="M421">
        <v>20125116</v>
      </c>
      <c r="N421">
        <v>1</v>
      </c>
      <c r="O421" t="s">
        <v>11</v>
      </c>
      <c r="P421" t="s">
        <v>24</v>
      </c>
      <c r="S421" t="s">
        <v>12</v>
      </c>
      <c r="T421" t="s">
        <v>13</v>
      </c>
      <c r="U421" t="s">
        <v>14</v>
      </c>
      <c r="V421" t="s">
        <v>21</v>
      </c>
      <c r="W421" t="s">
        <v>22</v>
      </c>
      <c r="X421">
        <v>357600</v>
      </c>
      <c r="Y421">
        <v>357600</v>
      </c>
      <c r="Z421">
        <v>84393600</v>
      </c>
      <c r="AA421">
        <v>236</v>
      </c>
    </row>
    <row r="422" spans="1:27" hidden="1" x14ac:dyDescent="0.25">
      <c r="A422" t="s">
        <v>50</v>
      </c>
      <c r="B422">
        <v>2021</v>
      </c>
      <c r="C422">
        <v>10</v>
      </c>
      <c r="D422">
        <v>2</v>
      </c>
      <c r="E422" t="s">
        <v>18</v>
      </c>
      <c r="F422" t="s">
        <v>19</v>
      </c>
      <c r="G422" t="s">
        <v>20</v>
      </c>
      <c r="H422">
        <v>1</v>
      </c>
      <c r="I422" t="s">
        <v>10</v>
      </c>
      <c r="J422" t="s">
        <v>23</v>
      </c>
      <c r="K422">
        <v>1000</v>
      </c>
      <c r="L422">
        <v>102</v>
      </c>
      <c r="M422">
        <v>20125116</v>
      </c>
      <c r="N422">
        <v>3</v>
      </c>
      <c r="O422" t="s">
        <v>11</v>
      </c>
      <c r="P422" t="s">
        <v>24</v>
      </c>
      <c r="S422" t="s">
        <v>12</v>
      </c>
      <c r="T422" t="s">
        <v>13</v>
      </c>
      <c r="U422" t="s">
        <v>14</v>
      </c>
      <c r="V422" t="s">
        <v>15</v>
      </c>
      <c r="W422" t="s">
        <v>16</v>
      </c>
      <c r="X422">
        <v>357600</v>
      </c>
      <c r="Y422">
        <v>357600</v>
      </c>
      <c r="Z422">
        <v>182376000</v>
      </c>
      <c r="AA422">
        <v>510</v>
      </c>
    </row>
    <row r="423" spans="1:27" hidden="1" x14ac:dyDescent="0.25">
      <c r="A423" t="s">
        <v>50</v>
      </c>
      <c r="B423">
        <v>2021</v>
      </c>
      <c r="C423">
        <v>10</v>
      </c>
      <c r="D423">
        <v>2</v>
      </c>
      <c r="E423" t="s">
        <v>18</v>
      </c>
      <c r="F423" t="s">
        <v>19</v>
      </c>
      <c r="G423" t="s">
        <v>20</v>
      </c>
      <c r="H423">
        <v>2</v>
      </c>
      <c r="I423" t="s">
        <v>17</v>
      </c>
      <c r="J423">
        <v>0</v>
      </c>
      <c r="K423">
        <v>0</v>
      </c>
      <c r="L423">
        <v>0</v>
      </c>
      <c r="M423">
        <v>20125116</v>
      </c>
      <c r="N423">
        <v>1</v>
      </c>
      <c r="O423" t="s">
        <v>11</v>
      </c>
      <c r="P423">
        <v>0</v>
      </c>
      <c r="S423" t="s">
        <v>12</v>
      </c>
      <c r="T423" t="s">
        <v>13</v>
      </c>
      <c r="U423" t="s">
        <v>14</v>
      </c>
      <c r="V423" t="s">
        <v>15</v>
      </c>
      <c r="W423" t="s">
        <v>16</v>
      </c>
      <c r="X423">
        <v>675200</v>
      </c>
      <c r="Y423">
        <v>675200</v>
      </c>
      <c r="Z423">
        <v>16204800</v>
      </c>
      <c r="AA423">
        <v>24</v>
      </c>
    </row>
    <row r="424" spans="1:27" hidden="1" x14ac:dyDescent="0.25">
      <c r="A424" t="s">
        <v>50</v>
      </c>
      <c r="B424">
        <v>2021</v>
      </c>
      <c r="C424">
        <v>10</v>
      </c>
      <c r="D424">
        <v>2</v>
      </c>
      <c r="E424" t="s">
        <v>18</v>
      </c>
      <c r="F424" t="s">
        <v>19</v>
      </c>
      <c r="G424" t="s">
        <v>20</v>
      </c>
      <c r="H424">
        <v>2</v>
      </c>
      <c r="I424" t="s">
        <v>17</v>
      </c>
      <c r="J424">
        <v>0</v>
      </c>
      <c r="K424">
        <v>0</v>
      </c>
      <c r="L424">
        <v>0</v>
      </c>
      <c r="M424">
        <v>20125116</v>
      </c>
      <c r="N424">
        <v>1</v>
      </c>
      <c r="O424" t="s">
        <v>11</v>
      </c>
      <c r="P424">
        <v>0</v>
      </c>
      <c r="S424" t="s">
        <v>12</v>
      </c>
      <c r="T424" t="s">
        <v>13</v>
      </c>
      <c r="U424" t="s">
        <v>14</v>
      </c>
      <c r="V424" t="s">
        <v>21</v>
      </c>
      <c r="W424" t="s">
        <v>22</v>
      </c>
      <c r="X424">
        <v>675200</v>
      </c>
      <c r="Y424">
        <v>675200</v>
      </c>
      <c r="Z424">
        <v>43888000</v>
      </c>
      <c r="AA424">
        <v>65</v>
      </c>
    </row>
    <row r="425" spans="1:27" hidden="1" x14ac:dyDescent="0.25">
      <c r="A425" t="s">
        <v>50</v>
      </c>
      <c r="B425">
        <v>2021</v>
      </c>
      <c r="C425">
        <v>10</v>
      </c>
      <c r="D425">
        <v>2</v>
      </c>
      <c r="E425" t="s">
        <v>18</v>
      </c>
      <c r="F425" t="s">
        <v>19</v>
      </c>
      <c r="G425" t="s">
        <v>20</v>
      </c>
      <c r="H425">
        <v>2</v>
      </c>
      <c r="I425" t="s">
        <v>17</v>
      </c>
      <c r="J425">
        <v>0</v>
      </c>
      <c r="K425">
        <v>0</v>
      </c>
      <c r="L425">
        <v>0</v>
      </c>
      <c r="M425">
        <v>20125116</v>
      </c>
      <c r="N425">
        <v>3</v>
      </c>
      <c r="O425" t="s">
        <v>11</v>
      </c>
      <c r="P425">
        <v>0</v>
      </c>
      <c r="S425" t="s">
        <v>12</v>
      </c>
      <c r="T425" t="s">
        <v>13</v>
      </c>
      <c r="U425" t="s">
        <v>14</v>
      </c>
      <c r="V425" t="s">
        <v>15</v>
      </c>
      <c r="W425" t="s">
        <v>16</v>
      </c>
      <c r="X425">
        <v>540200</v>
      </c>
      <c r="Y425">
        <v>540200</v>
      </c>
      <c r="Z425">
        <v>20527600</v>
      </c>
      <c r="AA425">
        <v>38</v>
      </c>
    </row>
    <row r="426" spans="1:27" hidden="1" x14ac:dyDescent="0.25">
      <c r="A426" t="s">
        <v>50</v>
      </c>
      <c r="B426">
        <v>2021</v>
      </c>
      <c r="C426">
        <v>10</v>
      </c>
      <c r="D426">
        <v>2</v>
      </c>
      <c r="E426" t="s">
        <v>18</v>
      </c>
      <c r="F426" t="s">
        <v>19</v>
      </c>
      <c r="G426" t="s">
        <v>20</v>
      </c>
      <c r="H426">
        <v>2</v>
      </c>
      <c r="I426" t="s">
        <v>17</v>
      </c>
      <c r="J426">
        <v>0</v>
      </c>
      <c r="K426">
        <v>0</v>
      </c>
      <c r="L426">
        <v>0</v>
      </c>
      <c r="M426">
        <v>20125116</v>
      </c>
      <c r="N426">
        <v>3</v>
      </c>
      <c r="O426" t="s">
        <v>11</v>
      </c>
      <c r="P426">
        <v>0</v>
      </c>
      <c r="S426" t="s">
        <v>12</v>
      </c>
      <c r="T426" t="s">
        <v>13</v>
      </c>
      <c r="U426" t="s">
        <v>14</v>
      </c>
      <c r="V426" t="s">
        <v>21</v>
      </c>
      <c r="W426" t="s">
        <v>22</v>
      </c>
      <c r="X426">
        <v>447000</v>
      </c>
      <c r="Y426">
        <v>540200</v>
      </c>
      <c r="Z426">
        <v>406824000</v>
      </c>
      <c r="AA426">
        <v>760</v>
      </c>
    </row>
    <row r="427" spans="1:27" hidden="1" x14ac:dyDescent="0.25">
      <c r="A427" t="s">
        <v>50</v>
      </c>
      <c r="B427">
        <v>2021</v>
      </c>
      <c r="C427">
        <v>10</v>
      </c>
      <c r="D427">
        <v>2</v>
      </c>
      <c r="E427" t="s">
        <v>18</v>
      </c>
      <c r="F427" t="s">
        <v>19</v>
      </c>
      <c r="G427" t="s">
        <v>20</v>
      </c>
      <c r="H427">
        <v>2</v>
      </c>
      <c r="I427" t="s">
        <v>17</v>
      </c>
      <c r="J427" t="s">
        <v>23</v>
      </c>
      <c r="K427">
        <v>1000</v>
      </c>
      <c r="L427">
        <v>100</v>
      </c>
      <c r="M427">
        <v>20125116</v>
      </c>
      <c r="N427">
        <v>1</v>
      </c>
      <c r="O427" t="s">
        <v>11</v>
      </c>
      <c r="P427" t="s">
        <v>24</v>
      </c>
      <c r="S427" t="s">
        <v>12</v>
      </c>
      <c r="T427" t="s">
        <v>13</v>
      </c>
      <c r="U427" t="s">
        <v>14</v>
      </c>
      <c r="V427" t="s">
        <v>21</v>
      </c>
      <c r="W427" t="s">
        <v>22</v>
      </c>
      <c r="X427">
        <v>675200</v>
      </c>
      <c r="Y427">
        <v>675200</v>
      </c>
      <c r="Z427">
        <v>153945600</v>
      </c>
      <c r="AA427">
        <v>228</v>
      </c>
    </row>
    <row r="428" spans="1:27" hidden="1" x14ac:dyDescent="0.25">
      <c r="A428" t="s">
        <v>50</v>
      </c>
      <c r="B428">
        <v>2021</v>
      </c>
      <c r="C428">
        <v>10</v>
      </c>
      <c r="D428">
        <v>2</v>
      </c>
      <c r="E428" t="s">
        <v>18</v>
      </c>
      <c r="F428" t="s">
        <v>19</v>
      </c>
      <c r="G428" t="s">
        <v>20</v>
      </c>
      <c r="H428">
        <v>3</v>
      </c>
      <c r="I428" t="s">
        <v>25</v>
      </c>
      <c r="J428">
        <v>0</v>
      </c>
      <c r="K428">
        <v>0</v>
      </c>
      <c r="L428">
        <v>0</v>
      </c>
      <c r="M428">
        <v>20125116</v>
      </c>
      <c r="N428">
        <v>1</v>
      </c>
      <c r="O428" t="s">
        <v>11</v>
      </c>
      <c r="P428">
        <v>0</v>
      </c>
      <c r="S428" t="s">
        <v>12</v>
      </c>
      <c r="T428" t="s">
        <v>13</v>
      </c>
      <c r="U428" t="s">
        <v>14</v>
      </c>
      <c r="V428" t="s">
        <v>15</v>
      </c>
      <c r="W428" t="s">
        <v>16</v>
      </c>
      <c r="X428">
        <v>357600</v>
      </c>
      <c r="Y428">
        <v>675200</v>
      </c>
      <c r="Z428">
        <v>117521668</v>
      </c>
      <c r="AA428">
        <v>261</v>
      </c>
    </row>
    <row r="429" spans="1:27" hidden="1" x14ac:dyDescent="0.25">
      <c r="A429" t="s">
        <v>50</v>
      </c>
      <c r="B429">
        <v>2021</v>
      </c>
      <c r="C429">
        <v>10</v>
      </c>
      <c r="D429">
        <v>2</v>
      </c>
      <c r="E429" t="s">
        <v>18</v>
      </c>
      <c r="F429" t="s">
        <v>19</v>
      </c>
      <c r="G429" t="s">
        <v>20</v>
      </c>
      <c r="H429">
        <v>3</v>
      </c>
      <c r="I429" t="s">
        <v>25</v>
      </c>
      <c r="J429">
        <v>0</v>
      </c>
      <c r="K429">
        <v>0</v>
      </c>
      <c r="L429">
        <v>0</v>
      </c>
      <c r="M429">
        <v>20125116</v>
      </c>
      <c r="N429">
        <v>1</v>
      </c>
      <c r="O429" t="s">
        <v>11</v>
      </c>
      <c r="P429">
        <v>0</v>
      </c>
      <c r="S429" t="s">
        <v>12</v>
      </c>
      <c r="T429" t="s">
        <v>13</v>
      </c>
      <c r="U429" t="s">
        <v>14</v>
      </c>
      <c r="V429" t="s">
        <v>21</v>
      </c>
      <c r="W429" t="s">
        <v>22</v>
      </c>
      <c r="X429">
        <v>357600</v>
      </c>
      <c r="Y429">
        <v>596000</v>
      </c>
      <c r="Z429">
        <v>68951950</v>
      </c>
      <c r="AA429">
        <v>162</v>
      </c>
    </row>
    <row r="430" spans="1:27" hidden="1" x14ac:dyDescent="0.25">
      <c r="A430" t="s">
        <v>50</v>
      </c>
      <c r="B430">
        <v>2021</v>
      </c>
      <c r="C430">
        <v>10</v>
      </c>
      <c r="D430">
        <v>2</v>
      </c>
      <c r="E430" t="s">
        <v>18</v>
      </c>
      <c r="F430" t="s">
        <v>19</v>
      </c>
      <c r="G430" t="s">
        <v>20</v>
      </c>
      <c r="H430">
        <v>3</v>
      </c>
      <c r="I430" t="s">
        <v>25</v>
      </c>
      <c r="J430">
        <v>0</v>
      </c>
      <c r="K430">
        <v>0</v>
      </c>
      <c r="L430">
        <v>0</v>
      </c>
      <c r="M430">
        <v>20125116</v>
      </c>
      <c r="N430">
        <v>3</v>
      </c>
      <c r="O430" t="s">
        <v>11</v>
      </c>
      <c r="P430">
        <v>0</v>
      </c>
      <c r="S430" t="s">
        <v>12</v>
      </c>
      <c r="T430" t="s">
        <v>13</v>
      </c>
      <c r="U430" t="s">
        <v>14</v>
      </c>
      <c r="V430" t="s">
        <v>15</v>
      </c>
      <c r="W430" t="s">
        <v>16</v>
      </c>
      <c r="X430">
        <v>357600</v>
      </c>
      <c r="Y430">
        <v>540200</v>
      </c>
      <c r="Z430">
        <v>223242112</v>
      </c>
      <c r="AA430">
        <v>578</v>
      </c>
    </row>
    <row r="431" spans="1:27" hidden="1" x14ac:dyDescent="0.25">
      <c r="A431" t="s">
        <v>50</v>
      </c>
      <c r="B431">
        <v>2021</v>
      </c>
      <c r="C431">
        <v>10</v>
      </c>
      <c r="D431">
        <v>2</v>
      </c>
      <c r="E431" t="s">
        <v>18</v>
      </c>
      <c r="F431" t="s">
        <v>19</v>
      </c>
      <c r="G431" t="s">
        <v>20</v>
      </c>
      <c r="H431">
        <v>3</v>
      </c>
      <c r="I431" t="s">
        <v>25</v>
      </c>
      <c r="J431">
        <v>0</v>
      </c>
      <c r="K431">
        <v>0</v>
      </c>
      <c r="L431">
        <v>0</v>
      </c>
      <c r="M431">
        <v>20125116</v>
      </c>
      <c r="N431">
        <v>3</v>
      </c>
      <c r="O431" t="s">
        <v>11</v>
      </c>
      <c r="P431">
        <v>0</v>
      </c>
      <c r="S431" t="s">
        <v>12</v>
      </c>
      <c r="T431" t="s">
        <v>13</v>
      </c>
      <c r="U431" t="s">
        <v>14</v>
      </c>
      <c r="V431" t="s">
        <v>21</v>
      </c>
      <c r="W431" t="s">
        <v>22</v>
      </c>
      <c r="X431">
        <v>357600</v>
      </c>
      <c r="Y431">
        <v>596000</v>
      </c>
      <c r="Z431">
        <v>263045602</v>
      </c>
      <c r="AA431">
        <v>617</v>
      </c>
    </row>
    <row r="432" spans="1:27" hidden="1" x14ac:dyDescent="0.25">
      <c r="A432" t="s">
        <v>50</v>
      </c>
      <c r="B432">
        <v>2021</v>
      </c>
      <c r="C432">
        <v>10</v>
      </c>
      <c r="D432">
        <v>2</v>
      </c>
      <c r="E432" t="s">
        <v>18</v>
      </c>
      <c r="F432" t="s">
        <v>19</v>
      </c>
      <c r="G432" t="s">
        <v>20</v>
      </c>
      <c r="H432">
        <v>3</v>
      </c>
      <c r="I432" t="s">
        <v>25</v>
      </c>
      <c r="J432" t="s">
        <v>23</v>
      </c>
      <c r="K432">
        <v>1000</v>
      </c>
      <c r="L432">
        <v>102</v>
      </c>
      <c r="M432">
        <v>20125116</v>
      </c>
      <c r="N432">
        <v>3</v>
      </c>
      <c r="O432" t="s">
        <v>11</v>
      </c>
      <c r="P432" t="s">
        <v>24</v>
      </c>
      <c r="S432" t="s">
        <v>12</v>
      </c>
      <c r="T432" t="s">
        <v>13</v>
      </c>
      <c r="U432" t="s">
        <v>14</v>
      </c>
      <c r="V432" t="s">
        <v>15</v>
      </c>
      <c r="W432" t="s">
        <v>16</v>
      </c>
      <c r="X432">
        <v>357600</v>
      </c>
      <c r="Y432">
        <v>357600</v>
      </c>
      <c r="Z432">
        <v>5364000</v>
      </c>
      <c r="AA432">
        <v>15</v>
      </c>
    </row>
    <row r="433" spans="1:27" hidden="1" x14ac:dyDescent="0.25">
      <c r="A433" t="s">
        <v>50</v>
      </c>
      <c r="B433">
        <v>2021</v>
      </c>
      <c r="C433">
        <v>10</v>
      </c>
      <c r="D433">
        <v>2</v>
      </c>
      <c r="E433" t="s">
        <v>18</v>
      </c>
      <c r="F433" t="s">
        <v>19</v>
      </c>
      <c r="G433" t="s">
        <v>20</v>
      </c>
      <c r="H433">
        <v>3</v>
      </c>
      <c r="I433" t="s">
        <v>25</v>
      </c>
      <c r="J433" t="s">
        <v>23</v>
      </c>
      <c r="K433">
        <v>1000</v>
      </c>
      <c r="L433">
        <v>102</v>
      </c>
      <c r="M433">
        <v>20125116</v>
      </c>
      <c r="N433">
        <v>3</v>
      </c>
      <c r="O433" t="s">
        <v>11</v>
      </c>
      <c r="P433" t="s">
        <v>24</v>
      </c>
      <c r="S433" t="s">
        <v>12</v>
      </c>
      <c r="T433" t="s">
        <v>13</v>
      </c>
      <c r="U433" t="s">
        <v>14</v>
      </c>
      <c r="V433" t="s">
        <v>21</v>
      </c>
      <c r="W433" t="s">
        <v>22</v>
      </c>
      <c r="X433">
        <v>357600</v>
      </c>
      <c r="Y433">
        <v>376946</v>
      </c>
      <c r="Z433">
        <v>32001718</v>
      </c>
      <c r="AA433">
        <v>85</v>
      </c>
    </row>
    <row r="434" spans="1:27" hidden="1" x14ac:dyDescent="0.25">
      <c r="A434" t="s">
        <v>50</v>
      </c>
      <c r="B434">
        <v>2021</v>
      </c>
      <c r="C434">
        <v>10</v>
      </c>
      <c r="D434">
        <v>2</v>
      </c>
      <c r="E434" t="s">
        <v>18</v>
      </c>
      <c r="F434" t="s">
        <v>19</v>
      </c>
      <c r="G434" t="s">
        <v>20</v>
      </c>
      <c r="H434">
        <v>4</v>
      </c>
      <c r="I434" t="s">
        <v>26</v>
      </c>
      <c r="J434">
        <v>0</v>
      </c>
      <c r="K434">
        <v>0</v>
      </c>
      <c r="L434">
        <v>0</v>
      </c>
      <c r="M434">
        <v>20125116</v>
      </c>
      <c r="N434">
        <v>1</v>
      </c>
      <c r="O434" t="s">
        <v>11</v>
      </c>
      <c r="P434">
        <v>0</v>
      </c>
      <c r="S434" t="s">
        <v>12</v>
      </c>
      <c r="T434" t="s">
        <v>13</v>
      </c>
      <c r="U434" t="s">
        <v>14</v>
      </c>
      <c r="V434" t="s">
        <v>15</v>
      </c>
      <c r="W434" t="s">
        <v>16</v>
      </c>
      <c r="X434">
        <v>675200</v>
      </c>
      <c r="Y434">
        <v>675200</v>
      </c>
      <c r="Z434">
        <v>10803200</v>
      </c>
      <c r="AA434">
        <v>16</v>
      </c>
    </row>
    <row r="435" spans="1:27" hidden="1" x14ac:dyDescent="0.25">
      <c r="A435" t="s">
        <v>50</v>
      </c>
      <c r="B435">
        <v>2021</v>
      </c>
      <c r="C435">
        <v>10</v>
      </c>
      <c r="D435">
        <v>2</v>
      </c>
      <c r="E435" t="s">
        <v>18</v>
      </c>
      <c r="F435" t="s">
        <v>19</v>
      </c>
      <c r="G435" t="s">
        <v>20</v>
      </c>
      <c r="H435">
        <v>4</v>
      </c>
      <c r="I435" t="s">
        <v>26</v>
      </c>
      <c r="J435">
        <v>0</v>
      </c>
      <c r="K435">
        <v>0</v>
      </c>
      <c r="L435">
        <v>0</v>
      </c>
      <c r="M435">
        <v>20125116</v>
      </c>
      <c r="N435">
        <v>1</v>
      </c>
      <c r="O435" t="s">
        <v>11</v>
      </c>
      <c r="P435">
        <v>0</v>
      </c>
      <c r="S435" t="s">
        <v>12</v>
      </c>
      <c r="T435" t="s">
        <v>13</v>
      </c>
      <c r="U435" t="s">
        <v>14</v>
      </c>
      <c r="V435" t="s">
        <v>21</v>
      </c>
      <c r="W435" t="s">
        <v>22</v>
      </c>
      <c r="X435">
        <v>447000</v>
      </c>
      <c r="Y435">
        <v>447000</v>
      </c>
      <c r="Z435">
        <v>11175000</v>
      </c>
      <c r="AA435">
        <v>25</v>
      </c>
    </row>
    <row r="436" spans="1:27" hidden="1" x14ac:dyDescent="0.25">
      <c r="A436" t="s">
        <v>50</v>
      </c>
      <c r="B436">
        <v>2021</v>
      </c>
      <c r="C436">
        <v>10</v>
      </c>
      <c r="D436">
        <v>2</v>
      </c>
      <c r="E436" t="s">
        <v>18</v>
      </c>
      <c r="F436" t="s">
        <v>19</v>
      </c>
      <c r="G436" t="s">
        <v>20</v>
      </c>
      <c r="H436">
        <v>4</v>
      </c>
      <c r="I436" t="s">
        <v>26</v>
      </c>
      <c r="J436">
        <v>0</v>
      </c>
      <c r="K436">
        <v>0</v>
      </c>
      <c r="L436">
        <v>0</v>
      </c>
      <c r="M436">
        <v>20125116</v>
      </c>
      <c r="N436">
        <v>3</v>
      </c>
      <c r="O436" t="s">
        <v>11</v>
      </c>
      <c r="P436">
        <v>0</v>
      </c>
      <c r="S436" t="s">
        <v>12</v>
      </c>
      <c r="T436" t="s">
        <v>13</v>
      </c>
      <c r="U436" t="s">
        <v>14</v>
      </c>
      <c r="V436" t="s">
        <v>15</v>
      </c>
      <c r="W436" t="s">
        <v>16</v>
      </c>
      <c r="X436">
        <v>540200</v>
      </c>
      <c r="Y436">
        <v>756218</v>
      </c>
      <c r="Z436">
        <v>32281642</v>
      </c>
      <c r="AA436">
        <v>59</v>
      </c>
    </row>
    <row r="437" spans="1:27" hidden="1" x14ac:dyDescent="0.25">
      <c r="A437" t="s">
        <v>50</v>
      </c>
      <c r="B437">
        <v>2021</v>
      </c>
      <c r="C437">
        <v>10</v>
      </c>
      <c r="D437">
        <v>2</v>
      </c>
      <c r="E437" t="s">
        <v>18</v>
      </c>
      <c r="F437" t="s">
        <v>19</v>
      </c>
      <c r="G437" t="s">
        <v>20</v>
      </c>
      <c r="H437">
        <v>4</v>
      </c>
      <c r="I437" t="s">
        <v>26</v>
      </c>
      <c r="J437">
        <v>0</v>
      </c>
      <c r="K437">
        <v>0</v>
      </c>
      <c r="L437">
        <v>0</v>
      </c>
      <c r="M437">
        <v>20125116</v>
      </c>
      <c r="N437">
        <v>3</v>
      </c>
      <c r="O437" t="s">
        <v>11</v>
      </c>
      <c r="P437">
        <v>0</v>
      </c>
      <c r="S437" t="s">
        <v>12</v>
      </c>
      <c r="T437" t="s">
        <v>13</v>
      </c>
      <c r="U437" t="s">
        <v>14</v>
      </c>
      <c r="V437" t="s">
        <v>21</v>
      </c>
      <c r="W437" t="s">
        <v>22</v>
      </c>
      <c r="X437">
        <v>357600</v>
      </c>
      <c r="Y437">
        <v>381780</v>
      </c>
      <c r="Z437">
        <v>103752360</v>
      </c>
      <c r="AA437">
        <v>290</v>
      </c>
    </row>
    <row r="438" spans="1:27" hidden="1" x14ac:dyDescent="0.25">
      <c r="A438" t="s">
        <v>50</v>
      </c>
      <c r="B438">
        <v>2021</v>
      </c>
      <c r="C438">
        <v>10</v>
      </c>
      <c r="D438">
        <v>2</v>
      </c>
      <c r="E438" t="s">
        <v>18</v>
      </c>
      <c r="F438" t="s">
        <v>19</v>
      </c>
      <c r="G438" t="s">
        <v>20</v>
      </c>
      <c r="H438">
        <v>4</v>
      </c>
      <c r="I438" t="s">
        <v>26</v>
      </c>
      <c r="J438" t="s">
        <v>23</v>
      </c>
      <c r="K438">
        <v>1000</v>
      </c>
      <c r="L438">
        <v>100</v>
      </c>
      <c r="M438">
        <v>20125116</v>
      </c>
      <c r="N438">
        <v>1</v>
      </c>
      <c r="O438" t="s">
        <v>11</v>
      </c>
      <c r="P438" t="s">
        <v>24</v>
      </c>
      <c r="S438" t="s">
        <v>12</v>
      </c>
      <c r="T438" t="s">
        <v>13</v>
      </c>
      <c r="U438" t="s">
        <v>14</v>
      </c>
      <c r="V438" t="s">
        <v>15</v>
      </c>
      <c r="W438" t="s">
        <v>16</v>
      </c>
      <c r="X438">
        <v>675941</v>
      </c>
      <c r="Y438">
        <v>675941</v>
      </c>
      <c r="Z438">
        <v>6083471</v>
      </c>
      <c r="AA438">
        <v>9</v>
      </c>
    </row>
    <row r="439" spans="1:27" hidden="1" x14ac:dyDescent="0.25">
      <c r="A439" t="s">
        <v>50</v>
      </c>
      <c r="B439">
        <v>2021</v>
      </c>
      <c r="C439">
        <v>10</v>
      </c>
      <c r="D439">
        <v>2</v>
      </c>
      <c r="E439" t="s">
        <v>18</v>
      </c>
      <c r="F439" t="s">
        <v>19</v>
      </c>
      <c r="G439" t="s">
        <v>20</v>
      </c>
      <c r="H439">
        <v>5</v>
      </c>
      <c r="I439" t="s">
        <v>27</v>
      </c>
      <c r="J439">
        <v>0</v>
      </c>
      <c r="K439">
        <v>0</v>
      </c>
      <c r="L439">
        <v>0</v>
      </c>
      <c r="M439">
        <v>20125116</v>
      </c>
      <c r="N439">
        <v>0</v>
      </c>
      <c r="O439" t="s">
        <v>11</v>
      </c>
      <c r="P439">
        <v>0</v>
      </c>
      <c r="S439" t="s">
        <v>12</v>
      </c>
      <c r="T439" t="s">
        <v>13</v>
      </c>
      <c r="U439" t="s">
        <v>14</v>
      </c>
      <c r="V439" t="s">
        <v>30</v>
      </c>
      <c r="W439" t="s">
        <v>31</v>
      </c>
      <c r="X439">
        <v>517145</v>
      </c>
      <c r="Y439">
        <v>517145</v>
      </c>
      <c r="Z439">
        <v>1034290</v>
      </c>
      <c r="AA439">
        <v>2</v>
      </c>
    </row>
    <row r="440" spans="1:27" hidden="1" x14ac:dyDescent="0.25">
      <c r="A440" t="s">
        <v>50</v>
      </c>
      <c r="B440">
        <v>2021</v>
      </c>
      <c r="C440">
        <v>10</v>
      </c>
      <c r="D440">
        <v>2</v>
      </c>
      <c r="E440" t="s">
        <v>18</v>
      </c>
      <c r="F440" t="s">
        <v>19</v>
      </c>
      <c r="G440" t="s">
        <v>20</v>
      </c>
      <c r="H440">
        <v>5</v>
      </c>
      <c r="I440" t="s">
        <v>27</v>
      </c>
      <c r="J440">
        <v>0</v>
      </c>
      <c r="K440">
        <v>0</v>
      </c>
      <c r="L440">
        <v>0</v>
      </c>
      <c r="M440">
        <v>20125116</v>
      </c>
      <c r="N440">
        <v>1</v>
      </c>
      <c r="O440" t="s">
        <v>11</v>
      </c>
      <c r="P440">
        <v>0</v>
      </c>
      <c r="S440" t="s">
        <v>12</v>
      </c>
      <c r="T440" t="s">
        <v>13</v>
      </c>
      <c r="U440" t="s">
        <v>14</v>
      </c>
      <c r="V440" t="s">
        <v>15</v>
      </c>
      <c r="W440" t="s">
        <v>16</v>
      </c>
      <c r="X440">
        <v>475608</v>
      </c>
      <c r="Y440">
        <v>500640</v>
      </c>
      <c r="Z440">
        <v>9537192</v>
      </c>
      <c r="AA440">
        <v>20</v>
      </c>
    </row>
    <row r="441" spans="1:27" hidden="1" x14ac:dyDescent="0.25">
      <c r="A441" t="s">
        <v>50</v>
      </c>
      <c r="B441">
        <v>2021</v>
      </c>
      <c r="C441">
        <v>10</v>
      </c>
      <c r="D441">
        <v>2</v>
      </c>
      <c r="E441" t="s">
        <v>18</v>
      </c>
      <c r="F441" t="s">
        <v>19</v>
      </c>
      <c r="G441" t="s">
        <v>20</v>
      </c>
      <c r="H441">
        <v>5</v>
      </c>
      <c r="I441" t="s">
        <v>27</v>
      </c>
      <c r="J441">
        <v>0</v>
      </c>
      <c r="K441">
        <v>0</v>
      </c>
      <c r="L441">
        <v>0</v>
      </c>
      <c r="M441">
        <v>20125116</v>
      </c>
      <c r="N441">
        <v>1</v>
      </c>
      <c r="O441" t="s">
        <v>11</v>
      </c>
      <c r="P441">
        <v>0</v>
      </c>
      <c r="S441" t="s">
        <v>12</v>
      </c>
      <c r="T441" t="s">
        <v>13</v>
      </c>
      <c r="U441" t="s">
        <v>14</v>
      </c>
      <c r="V441" t="s">
        <v>21</v>
      </c>
      <c r="W441" t="s">
        <v>22</v>
      </c>
      <c r="X441">
        <v>414145</v>
      </c>
      <c r="Y441">
        <v>658700</v>
      </c>
      <c r="Z441">
        <v>100061546</v>
      </c>
      <c r="AA441">
        <v>192</v>
      </c>
    </row>
    <row r="442" spans="1:27" hidden="1" x14ac:dyDescent="0.25">
      <c r="A442" t="s">
        <v>50</v>
      </c>
      <c r="B442">
        <v>2021</v>
      </c>
      <c r="C442">
        <v>10</v>
      </c>
      <c r="D442">
        <v>2</v>
      </c>
      <c r="E442" t="s">
        <v>18</v>
      </c>
      <c r="F442" t="s">
        <v>19</v>
      </c>
      <c r="G442" t="s">
        <v>20</v>
      </c>
      <c r="H442">
        <v>5</v>
      </c>
      <c r="I442" t="s">
        <v>27</v>
      </c>
      <c r="J442">
        <v>0</v>
      </c>
      <c r="K442">
        <v>0</v>
      </c>
      <c r="L442">
        <v>0</v>
      </c>
      <c r="M442">
        <v>20125116</v>
      </c>
      <c r="N442">
        <v>2</v>
      </c>
      <c r="O442" t="s">
        <v>11</v>
      </c>
      <c r="P442">
        <v>0</v>
      </c>
      <c r="S442" t="s">
        <v>12</v>
      </c>
      <c r="T442" t="s">
        <v>13</v>
      </c>
      <c r="U442" t="s">
        <v>14</v>
      </c>
      <c r="V442" t="s">
        <v>21</v>
      </c>
      <c r="W442" t="s">
        <v>22</v>
      </c>
      <c r="X442">
        <v>731454</v>
      </c>
      <c r="Y442">
        <v>731454</v>
      </c>
      <c r="Z442">
        <v>29258160</v>
      </c>
      <c r="AA442">
        <v>40</v>
      </c>
    </row>
    <row r="443" spans="1:27" hidden="1" x14ac:dyDescent="0.25">
      <c r="A443" t="s">
        <v>50</v>
      </c>
      <c r="B443">
        <v>2021</v>
      </c>
      <c r="C443">
        <v>10</v>
      </c>
      <c r="D443">
        <v>2</v>
      </c>
      <c r="E443" t="s">
        <v>18</v>
      </c>
      <c r="F443" t="s">
        <v>19</v>
      </c>
      <c r="G443" t="s">
        <v>20</v>
      </c>
      <c r="H443">
        <v>5</v>
      </c>
      <c r="I443" t="s">
        <v>27</v>
      </c>
      <c r="J443">
        <v>0</v>
      </c>
      <c r="K443">
        <v>0</v>
      </c>
      <c r="L443">
        <v>0</v>
      </c>
      <c r="M443">
        <v>20125116</v>
      </c>
      <c r="N443">
        <v>3</v>
      </c>
      <c r="O443" t="s">
        <v>11</v>
      </c>
      <c r="P443">
        <v>0</v>
      </c>
      <c r="S443" t="s">
        <v>12</v>
      </c>
      <c r="T443" t="s">
        <v>13</v>
      </c>
      <c r="U443" t="s">
        <v>14</v>
      </c>
      <c r="V443" t="s">
        <v>15</v>
      </c>
      <c r="W443" t="s">
        <v>16</v>
      </c>
      <c r="X443">
        <v>400512</v>
      </c>
      <c r="Y443">
        <v>400512</v>
      </c>
      <c r="Z443">
        <v>40852224</v>
      </c>
      <c r="AA443">
        <v>102</v>
      </c>
    </row>
    <row r="444" spans="1:27" hidden="1" x14ac:dyDescent="0.25">
      <c r="A444" t="s">
        <v>50</v>
      </c>
      <c r="B444">
        <v>2021</v>
      </c>
      <c r="C444">
        <v>10</v>
      </c>
      <c r="D444">
        <v>2</v>
      </c>
      <c r="E444" t="s">
        <v>18</v>
      </c>
      <c r="F444" t="s">
        <v>19</v>
      </c>
      <c r="G444" t="s">
        <v>20</v>
      </c>
      <c r="H444">
        <v>5</v>
      </c>
      <c r="I444" t="s">
        <v>27</v>
      </c>
      <c r="J444">
        <v>0</v>
      </c>
      <c r="K444">
        <v>0</v>
      </c>
      <c r="L444">
        <v>0</v>
      </c>
      <c r="M444">
        <v>20125116</v>
      </c>
      <c r="N444">
        <v>3</v>
      </c>
      <c r="O444" t="s">
        <v>11</v>
      </c>
      <c r="P444">
        <v>0</v>
      </c>
      <c r="S444" t="s">
        <v>12</v>
      </c>
      <c r="T444" t="s">
        <v>13</v>
      </c>
      <c r="U444" t="s">
        <v>14</v>
      </c>
      <c r="V444" t="s">
        <v>21</v>
      </c>
      <c r="W444" t="s">
        <v>22</v>
      </c>
      <c r="X444">
        <v>1</v>
      </c>
      <c r="Y444">
        <v>858854</v>
      </c>
      <c r="Z444">
        <v>639869500</v>
      </c>
      <c r="AA444">
        <v>1737</v>
      </c>
    </row>
    <row r="445" spans="1:27" hidden="1" x14ac:dyDescent="0.25">
      <c r="A445" t="s">
        <v>50</v>
      </c>
      <c r="B445">
        <v>2021</v>
      </c>
      <c r="C445">
        <v>10</v>
      </c>
      <c r="D445">
        <v>2</v>
      </c>
      <c r="E445" t="s">
        <v>18</v>
      </c>
      <c r="F445" t="s">
        <v>19</v>
      </c>
      <c r="G445" t="s">
        <v>20</v>
      </c>
      <c r="H445">
        <v>5</v>
      </c>
      <c r="I445" t="s">
        <v>27</v>
      </c>
      <c r="J445" t="s">
        <v>23</v>
      </c>
      <c r="K445">
        <v>1000</v>
      </c>
      <c r="L445">
        <v>100</v>
      </c>
      <c r="M445">
        <v>20125116</v>
      </c>
      <c r="N445">
        <v>1</v>
      </c>
      <c r="O445" t="s">
        <v>11</v>
      </c>
      <c r="P445" t="s">
        <v>24</v>
      </c>
      <c r="S445" t="s">
        <v>12</v>
      </c>
      <c r="T445" t="s">
        <v>13</v>
      </c>
      <c r="U445" t="s">
        <v>14</v>
      </c>
      <c r="V445" t="s">
        <v>21</v>
      </c>
      <c r="W445" t="s">
        <v>22</v>
      </c>
      <c r="X445">
        <v>473820</v>
      </c>
      <c r="Y445">
        <v>473820</v>
      </c>
      <c r="Z445">
        <v>27481560</v>
      </c>
      <c r="AA445">
        <v>58</v>
      </c>
    </row>
    <row r="446" spans="1:27" hidden="1" x14ac:dyDescent="0.25">
      <c r="A446" t="s">
        <v>50</v>
      </c>
      <c r="B446">
        <v>2021</v>
      </c>
      <c r="C446">
        <v>10</v>
      </c>
      <c r="D446">
        <v>2</v>
      </c>
      <c r="E446" t="s">
        <v>18</v>
      </c>
      <c r="F446" t="s">
        <v>19</v>
      </c>
      <c r="G446" t="s">
        <v>20</v>
      </c>
      <c r="H446">
        <v>5</v>
      </c>
      <c r="I446" t="s">
        <v>27</v>
      </c>
      <c r="J446" t="s">
        <v>23</v>
      </c>
      <c r="K446">
        <v>1000</v>
      </c>
      <c r="L446">
        <v>102</v>
      </c>
      <c r="M446">
        <v>20125116</v>
      </c>
      <c r="N446">
        <v>3</v>
      </c>
      <c r="O446" t="s">
        <v>11</v>
      </c>
      <c r="P446" t="s">
        <v>24</v>
      </c>
      <c r="S446" t="s">
        <v>12</v>
      </c>
      <c r="T446" t="s">
        <v>13</v>
      </c>
      <c r="U446" t="s">
        <v>14</v>
      </c>
      <c r="V446" t="s">
        <v>21</v>
      </c>
      <c r="W446" t="s">
        <v>22</v>
      </c>
      <c r="X446">
        <v>379056</v>
      </c>
      <c r="Y446">
        <v>379056</v>
      </c>
      <c r="Z446">
        <v>146315616</v>
      </c>
      <c r="AA446">
        <v>386</v>
      </c>
    </row>
    <row r="447" spans="1:27" hidden="1" x14ac:dyDescent="0.25">
      <c r="A447" t="s">
        <v>50</v>
      </c>
      <c r="B447">
        <v>2021</v>
      </c>
      <c r="C447">
        <v>10</v>
      </c>
      <c r="D447">
        <v>2</v>
      </c>
      <c r="E447" t="s">
        <v>18</v>
      </c>
      <c r="F447" t="s">
        <v>8</v>
      </c>
      <c r="G447" t="s">
        <v>9</v>
      </c>
      <c r="H447">
        <v>3</v>
      </c>
      <c r="I447" t="s">
        <v>25</v>
      </c>
      <c r="J447">
        <v>0</v>
      </c>
      <c r="K447">
        <v>0</v>
      </c>
      <c r="L447">
        <v>0</v>
      </c>
      <c r="M447">
        <v>20125116</v>
      </c>
      <c r="N447">
        <v>1</v>
      </c>
      <c r="O447" t="s">
        <v>11</v>
      </c>
      <c r="P447">
        <v>0</v>
      </c>
      <c r="S447" t="s">
        <v>12</v>
      </c>
      <c r="T447" t="s">
        <v>13</v>
      </c>
      <c r="U447" t="s">
        <v>14</v>
      </c>
      <c r="V447" t="s">
        <v>15</v>
      </c>
      <c r="W447" t="s">
        <v>16</v>
      </c>
      <c r="X447">
        <v>392967</v>
      </c>
      <c r="Y447">
        <v>789100</v>
      </c>
      <c r="Z447">
        <v>35415811</v>
      </c>
      <c r="AA447">
        <v>51</v>
      </c>
    </row>
    <row r="448" spans="1:27" hidden="1" x14ac:dyDescent="0.25">
      <c r="A448" t="s">
        <v>50</v>
      </c>
      <c r="B448">
        <v>2021</v>
      </c>
      <c r="C448">
        <v>10</v>
      </c>
      <c r="D448">
        <v>2</v>
      </c>
      <c r="E448" t="s">
        <v>18</v>
      </c>
      <c r="F448" t="s">
        <v>8</v>
      </c>
      <c r="G448" t="s">
        <v>9</v>
      </c>
      <c r="H448">
        <v>3</v>
      </c>
      <c r="I448" t="s">
        <v>25</v>
      </c>
      <c r="J448">
        <v>0</v>
      </c>
      <c r="K448">
        <v>0</v>
      </c>
      <c r="L448">
        <v>0</v>
      </c>
      <c r="M448">
        <v>20125116</v>
      </c>
      <c r="N448">
        <v>1</v>
      </c>
      <c r="O448" t="s">
        <v>11</v>
      </c>
      <c r="P448">
        <v>0</v>
      </c>
      <c r="S448" t="s">
        <v>12</v>
      </c>
      <c r="T448" t="s">
        <v>13</v>
      </c>
      <c r="U448" t="s">
        <v>14</v>
      </c>
      <c r="V448" t="s">
        <v>21</v>
      </c>
      <c r="W448" t="s">
        <v>22</v>
      </c>
      <c r="X448">
        <v>377268</v>
      </c>
      <c r="Y448">
        <v>766186</v>
      </c>
      <c r="Z448">
        <v>325648445</v>
      </c>
      <c r="AA448">
        <v>769</v>
      </c>
    </row>
    <row r="449" spans="1:27" hidden="1" x14ac:dyDescent="0.25">
      <c r="A449" t="s">
        <v>50</v>
      </c>
      <c r="B449">
        <v>2021</v>
      </c>
      <c r="C449">
        <v>10</v>
      </c>
      <c r="D449">
        <v>2</v>
      </c>
      <c r="E449" t="s">
        <v>18</v>
      </c>
      <c r="F449" t="s">
        <v>8</v>
      </c>
      <c r="G449" t="s">
        <v>9</v>
      </c>
      <c r="H449">
        <v>3</v>
      </c>
      <c r="I449" t="s">
        <v>25</v>
      </c>
      <c r="J449">
        <v>0</v>
      </c>
      <c r="K449">
        <v>0</v>
      </c>
      <c r="L449">
        <v>0</v>
      </c>
      <c r="M449">
        <v>20125116</v>
      </c>
      <c r="N449">
        <v>2</v>
      </c>
      <c r="O449" t="s">
        <v>11</v>
      </c>
      <c r="P449">
        <v>0</v>
      </c>
      <c r="S449" t="s">
        <v>12</v>
      </c>
      <c r="T449" t="s">
        <v>13</v>
      </c>
      <c r="U449" t="s">
        <v>14</v>
      </c>
      <c r="V449" t="s">
        <v>21</v>
      </c>
      <c r="W449" t="s">
        <v>22</v>
      </c>
      <c r="X449">
        <v>894000</v>
      </c>
      <c r="Y449">
        <v>894000</v>
      </c>
      <c r="Z449">
        <v>6258000</v>
      </c>
      <c r="AA449">
        <v>7</v>
      </c>
    </row>
    <row r="450" spans="1:27" hidden="1" x14ac:dyDescent="0.25">
      <c r="A450" t="s">
        <v>50</v>
      </c>
      <c r="B450">
        <v>2021</v>
      </c>
      <c r="C450">
        <v>10</v>
      </c>
      <c r="D450">
        <v>2</v>
      </c>
      <c r="E450" t="s">
        <v>18</v>
      </c>
      <c r="F450" t="s">
        <v>8</v>
      </c>
      <c r="G450" t="s">
        <v>9</v>
      </c>
      <c r="H450">
        <v>3</v>
      </c>
      <c r="I450" t="s">
        <v>25</v>
      </c>
      <c r="J450">
        <v>0</v>
      </c>
      <c r="K450">
        <v>0</v>
      </c>
      <c r="L450">
        <v>0</v>
      </c>
      <c r="M450">
        <v>20125116</v>
      </c>
      <c r="N450">
        <v>3</v>
      </c>
      <c r="O450" t="s">
        <v>11</v>
      </c>
      <c r="P450">
        <v>0</v>
      </c>
      <c r="S450" t="s">
        <v>12</v>
      </c>
      <c r="T450" t="s">
        <v>13</v>
      </c>
      <c r="U450" t="s">
        <v>14</v>
      </c>
      <c r="V450" t="s">
        <v>15</v>
      </c>
      <c r="W450" t="s">
        <v>16</v>
      </c>
      <c r="X450">
        <v>392967</v>
      </c>
      <c r="Y450">
        <v>602650</v>
      </c>
      <c r="Z450">
        <v>52384696</v>
      </c>
      <c r="AA450">
        <v>93</v>
      </c>
    </row>
    <row r="451" spans="1:27" hidden="1" x14ac:dyDescent="0.25">
      <c r="A451" t="s">
        <v>50</v>
      </c>
      <c r="B451">
        <v>2021</v>
      </c>
      <c r="C451">
        <v>10</v>
      </c>
      <c r="D451">
        <v>2</v>
      </c>
      <c r="E451" t="s">
        <v>18</v>
      </c>
      <c r="F451" t="s">
        <v>8</v>
      </c>
      <c r="G451" t="s">
        <v>9</v>
      </c>
      <c r="H451">
        <v>3</v>
      </c>
      <c r="I451" t="s">
        <v>25</v>
      </c>
      <c r="J451">
        <v>0</v>
      </c>
      <c r="K451">
        <v>0</v>
      </c>
      <c r="L451">
        <v>0</v>
      </c>
      <c r="M451">
        <v>20125116</v>
      </c>
      <c r="N451">
        <v>3</v>
      </c>
      <c r="O451" t="s">
        <v>11</v>
      </c>
      <c r="P451">
        <v>0</v>
      </c>
      <c r="S451" t="s">
        <v>12</v>
      </c>
      <c r="T451" t="s">
        <v>13</v>
      </c>
      <c r="U451" t="s">
        <v>14</v>
      </c>
      <c r="V451" t="s">
        <v>21</v>
      </c>
      <c r="W451" t="s">
        <v>22</v>
      </c>
      <c r="X451">
        <v>358405</v>
      </c>
      <c r="Y451">
        <v>731454</v>
      </c>
      <c r="Z451">
        <v>1019390658</v>
      </c>
      <c r="AA451">
        <v>2659</v>
      </c>
    </row>
    <row r="452" spans="1:27" hidden="1" x14ac:dyDescent="0.25">
      <c r="A452" t="s">
        <v>50</v>
      </c>
      <c r="B452">
        <v>2021</v>
      </c>
      <c r="C452">
        <v>10</v>
      </c>
      <c r="D452">
        <v>2</v>
      </c>
      <c r="E452" t="s">
        <v>18</v>
      </c>
      <c r="F452" t="s">
        <v>8</v>
      </c>
      <c r="G452" t="s">
        <v>9</v>
      </c>
      <c r="H452">
        <v>3</v>
      </c>
      <c r="I452" t="s">
        <v>25</v>
      </c>
      <c r="J452" t="s">
        <v>23</v>
      </c>
      <c r="K452">
        <v>1000</v>
      </c>
      <c r="L452">
        <v>102</v>
      </c>
      <c r="M452">
        <v>20125116</v>
      </c>
      <c r="N452">
        <v>3</v>
      </c>
      <c r="O452" t="s">
        <v>11</v>
      </c>
      <c r="P452" t="s">
        <v>24</v>
      </c>
      <c r="S452" t="s">
        <v>12</v>
      </c>
      <c r="T452" t="s">
        <v>13</v>
      </c>
      <c r="U452" t="s">
        <v>14</v>
      </c>
      <c r="V452" t="s">
        <v>15</v>
      </c>
      <c r="W452" t="s">
        <v>16</v>
      </c>
      <c r="X452">
        <v>378000</v>
      </c>
      <c r="Y452">
        <v>600257</v>
      </c>
      <c r="Z452">
        <v>131730216</v>
      </c>
      <c r="AA452">
        <v>312</v>
      </c>
    </row>
    <row r="453" spans="1:27" hidden="1" x14ac:dyDescent="0.25">
      <c r="A453" t="s">
        <v>50</v>
      </c>
      <c r="B453">
        <v>2021</v>
      </c>
      <c r="C453">
        <v>10</v>
      </c>
      <c r="D453">
        <v>2</v>
      </c>
      <c r="E453" t="s">
        <v>18</v>
      </c>
      <c r="F453" t="s">
        <v>8</v>
      </c>
      <c r="G453" t="s">
        <v>9</v>
      </c>
      <c r="H453">
        <v>4</v>
      </c>
      <c r="I453" t="s">
        <v>26</v>
      </c>
      <c r="J453">
        <v>0</v>
      </c>
      <c r="K453">
        <v>0</v>
      </c>
      <c r="L453">
        <v>0</v>
      </c>
      <c r="M453">
        <v>20125116</v>
      </c>
      <c r="N453">
        <v>1</v>
      </c>
      <c r="O453" t="s">
        <v>11</v>
      </c>
      <c r="P453">
        <v>0</v>
      </c>
      <c r="S453" t="s">
        <v>12</v>
      </c>
      <c r="T453" t="s">
        <v>13</v>
      </c>
      <c r="U453" t="s">
        <v>14</v>
      </c>
      <c r="V453" t="s">
        <v>15</v>
      </c>
      <c r="W453" t="s">
        <v>16</v>
      </c>
      <c r="X453">
        <v>675941</v>
      </c>
      <c r="Y453">
        <v>816164</v>
      </c>
      <c r="Z453">
        <v>6899635</v>
      </c>
      <c r="AA453">
        <v>10</v>
      </c>
    </row>
    <row r="454" spans="1:27" hidden="1" x14ac:dyDescent="0.25">
      <c r="A454" t="s">
        <v>50</v>
      </c>
      <c r="B454">
        <v>2021</v>
      </c>
      <c r="C454">
        <v>10</v>
      </c>
      <c r="D454">
        <v>2</v>
      </c>
      <c r="E454" t="s">
        <v>18</v>
      </c>
      <c r="F454" t="s">
        <v>8</v>
      </c>
      <c r="G454" t="s">
        <v>9</v>
      </c>
      <c r="H454">
        <v>4</v>
      </c>
      <c r="I454" t="s">
        <v>26</v>
      </c>
      <c r="J454">
        <v>0</v>
      </c>
      <c r="K454">
        <v>0</v>
      </c>
      <c r="L454">
        <v>0</v>
      </c>
      <c r="M454">
        <v>20125116</v>
      </c>
      <c r="N454">
        <v>1</v>
      </c>
      <c r="O454" t="s">
        <v>11</v>
      </c>
      <c r="P454">
        <v>0</v>
      </c>
      <c r="S454" t="s">
        <v>12</v>
      </c>
      <c r="T454" t="s">
        <v>13</v>
      </c>
      <c r="U454" t="s">
        <v>14</v>
      </c>
      <c r="V454" t="s">
        <v>21</v>
      </c>
      <c r="W454" t="s">
        <v>22</v>
      </c>
      <c r="X454">
        <v>415120</v>
      </c>
      <c r="Y454">
        <v>796736</v>
      </c>
      <c r="Z454">
        <v>8584872</v>
      </c>
      <c r="AA454">
        <v>16</v>
      </c>
    </row>
    <row r="455" spans="1:27" hidden="1" x14ac:dyDescent="0.25">
      <c r="A455" t="s">
        <v>50</v>
      </c>
      <c r="B455">
        <v>2021</v>
      </c>
      <c r="C455">
        <v>10</v>
      </c>
      <c r="D455">
        <v>2</v>
      </c>
      <c r="E455" t="s">
        <v>18</v>
      </c>
      <c r="F455" t="s">
        <v>8</v>
      </c>
      <c r="G455" t="s">
        <v>9</v>
      </c>
      <c r="H455">
        <v>4</v>
      </c>
      <c r="I455" t="s">
        <v>26</v>
      </c>
      <c r="J455">
        <v>0</v>
      </c>
      <c r="K455">
        <v>0</v>
      </c>
      <c r="L455">
        <v>0</v>
      </c>
      <c r="M455">
        <v>20125116</v>
      </c>
      <c r="N455">
        <v>3</v>
      </c>
      <c r="O455" t="s">
        <v>11</v>
      </c>
      <c r="P455">
        <v>0</v>
      </c>
      <c r="S455" t="s">
        <v>12</v>
      </c>
      <c r="T455" t="s">
        <v>13</v>
      </c>
      <c r="U455" t="s">
        <v>14</v>
      </c>
      <c r="V455" t="s">
        <v>15</v>
      </c>
      <c r="W455" t="s">
        <v>16</v>
      </c>
      <c r="X455">
        <v>411240</v>
      </c>
      <c r="Y455">
        <v>652979</v>
      </c>
      <c r="Z455">
        <v>9087397</v>
      </c>
      <c r="AA455">
        <v>16</v>
      </c>
    </row>
    <row r="456" spans="1:27" hidden="1" x14ac:dyDescent="0.25">
      <c r="A456" t="s">
        <v>50</v>
      </c>
      <c r="B456">
        <v>2021</v>
      </c>
      <c r="C456">
        <v>10</v>
      </c>
      <c r="D456">
        <v>2</v>
      </c>
      <c r="E456" t="s">
        <v>18</v>
      </c>
      <c r="F456" t="s">
        <v>8</v>
      </c>
      <c r="G456" t="s">
        <v>9</v>
      </c>
      <c r="H456">
        <v>4</v>
      </c>
      <c r="I456" t="s">
        <v>26</v>
      </c>
      <c r="J456">
        <v>0</v>
      </c>
      <c r="K456">
        <v>0</v>
      </c>
      <c r="L456">
        <v>0</v>
      </c>
      <c r="M456">
        <v>20125116</v>
      </c>
      <c r="N456">
        <v>3</v>
      </c>
      <c r="O456" t="s">
        <v>11</v>
      </c>
      <c r="P456">
        <v>0</v>
      </c>
      <c r="S456" t="s">
        <v>12</v>
      </c>
      <c r="T456" t="s">
        <v>13</v>
      </c>
      <c r="U456" t="s">
        <v>14</v>
      </c>
      <c r="V456" t="s">
        <v>21</v>
      </c>
      <c r="W456" t="s">
        <v>22</v>
      </c>
      <c r="X456">
        <v>357600</v>
      </c>
      <c r="Y456">
        <v>420967</v>
      </c>
      <c r="Z456">
        <v>61781798</v>
      </c>
      <c r="AA456">
        <v>162</v>
      </c>
    </row>
    <row r="457" spans="1:27" hidden="1" x14ac:dyDescent="0.25">
      <c r="A457" t="s">
        <v>50</v>
      </c>
      <c r="B457">
        <v>2021</v>
      </c>
      <c r="C457">
        <v>10</v>
      </c>
      <c r="D457">
        <v>2</v>
      </c>
      <c r="E457" t="s">
        <v>18</v>
      </c>
      <c r="F457" t="s">
        <v>8</v>
      </c>
      <c r="G457" t="s">
        <v>9</v>
      </c>
      <c r="H457">
        <v>4</v>
      </c>
      <c r="I457" t="s">
        <v>26</v>
      </c>
      <c r="J457" t="s">
        <v>23</v>
      </c>
      <c r="K457">
        <v>1000</v>
      </c>
      <c r="L457">
        <v>100</v>
      </c>
      <c r="M457">
        <v>20125116</v>
      </c>
      <c r="N457">
        <v>1</v>
      </c>
      <c r="O457" t="s">
        <v>11</v>
      </c>
      <c r="P457" t="s">
        <v>24</v>
      </c>
      <c r="S457" t="s">
        <v>12</v>
      </c>
      <c r="T457" t="s">
        <v>13</v>
      </c>
      <c r="U457" t="s">
        <v>14</v>
      </c>
      <c r="V457" t="s">
        <v>21</v>
      </c>
      <c r="W457" t="s">
        <v>22</v>
      </c>
      <c r="X457">
        <v>357600</v>
      </c>
      <c r="Y457">
        <v>406364</v>
      </c>
      <c r="Z457">
        <v>14450292</v>
      </c>
      <c r="AA457">
        <v>40</v>
      </c>
    </row>
    <row r="458" spans="1:27" hidden="1" x14ac:dyDescent="0.25">
      <c r="A458" t="s">
        <v>50</v>
      </c>
      <c r="B458">
        <v>2021</v>
      </c>
      <c r="C458">
        <v>10</v>
      </c>
      <c r="D458">
        <v>2</v>
      </c>
      <c r="E458" t="s">
        <v>18</v>
      </c>
      <c r="F458" t="s">
        <v>8</v>
      </c>
      <c r="G458" t="s">
        <v>9</v>
      </c>
      <c r="H458">
        <v>5</v>
      </c>
      <c r="I458" t="s">
        <v>27</v>
      </c>
      <c r="J458">
        <v>0</v>
      </c>
      <c r="K458">
        <v>0</v>
      </c>
      <c r="L458">
        <v>0</v>
      </c>
      <c r="M458">
        <v>20125116</v>
      </c>
      <c r="N458">
        <v>1</v>
      </c>
      <c r="O458" t="s">
        <v>11</v>
      </c>
      <c r="P458">
        <v>0</v>
      </c>
      <c r="S458" t="s">
        <v>12</v>
      </c>
      <c r="T458" t="s">
        <v>13</v>
      </c>
      <c r="U458" t="s">
        <v>14</v>
      </c>
      <c r="V458" t="s">
        <v>21</v>
      </c>
      <c r="W458" t="s">
        <v>22</v>
      </c>
      <c r="X458">
        <v>379056</v>
      </c>
      <c r="Y458">
        <v>708960</v>
      </c>
      <c r="Z458">
        <v>148544334</v>
      </c>
      <c r="AA458">
        <v>337</v>
      </c>
    </row>
    <row r="459" spans="1:27" hidden="1" x14ac:dyDescent="0.25">
      <c r="A459" t="s">
        <v>50</v>
      </c>
      <c r="B459">
        <v>2021</v>
      </c>
      <c r="C459">
        <v>10</v>
      </c>
      <c r="D459">
        <v>2</v>
      </c>
      <c r="E459" t="s">
        <v>18</v>
      </c>
      <c r="F459" t="s">
        <v>8</v>
      </c>
      <c r="G459" t="s">
        <v>9</v>
      </c>
      <c r="H459">
        <v>5</v>
      </c>
      <c r="I459" t="s">
        <v>27</v>
      </c>
      <c r="J459">
        <v>0</v>
      </c>
      <c r="K459">
        <v>0</v>
      </c>
      <c r="L459">
        <v>0</v>
      </c>
      <c r="M459">
        <v>20125116</v>
      </c>
      <c r="N459">
        <v>3</v>
      </c>
      <c r="O459" t="s">
        <v>11</v>
      </c>
      <c r="P459">
        <v>0</v>
      </c>
      <c r="S459" t="s">
        <v>12</v>
      </c>
      <c r="T459" t="s">
        <v>13</v>
      </c>
      <c r="U459" t="s">
        <v>14</v>
      </c>
      <c r="V459" t="s">
        <v>21</v>
      </c>
      <c r="W459" t="s">
        <v>22</v>
      </c>
      <c r="X459">
        <v>362474</v>
      </c>
      <c r="Y459">
        <v>858854</v>
      </c>
      <c r="Z459">
        <v>1018119534</v>
      </c>
      <c r="AA459">
        <v>2637</v>
      </c>
    </row>
    <row r="460" spans="1:27" hidden="1" x14ac:dyDescent="0.25">
      <c r="A460" t="s">
        <v>50</v>
      </c>
      <c r="B460">
        <v>2021</v>
      </c>
      <c r="C460">
        <v>10</v>
      </c>
      <c r="D460">
        <v>2</v>
      </c>
      <c r="E460" t="s">
        <v>18</v>
      </c>
      <c r="F460" t="s">
        <v>8</v>
      </c>
      <c r="G460" t="s">
        <v>9</v>
      </c>
      <c r="H460">
        <v>5</v>
      </c>
      <c r="I460" t="s">
        <v>27</v>
      </c>
      <c r="J460">
        <v>0</v>
      </c>
      <c r="K460">
        <v>0</v>
      </c>
      <c r="L460">
        <v>0</v>
      </c>
      <c r="M460">
        <v>20125116</v>
      </c>
      <c r="N460">
        <v>4</v>
      </c>
      <c r="O460" t="s">
        <v>11</v>
      </c>
      <c r="P460">
        <v>0</v>
      </c>
      <c r="S460" t="s">
        <v>12</v>
      </c>
      <c r="T460" t="s">
        <v>13</v>
      </c>
      <c r="U460" t="s">
        <v>14</v>
      </c>
      <c r="V460" t="s">
        <v>21</v>
      </c>
      <c r="W460" t="s">
        <v>22</v>
      </c>
      <c r="X460">
        <v>476800</v>
      </c>
      <c r="Y460">
        <v>715200</v>
      </c>
      <c r="Z460">
        <v>78195200</v>
      </c>
      <c r="AA460">
        <v>113</v>
      </c>
    </row>
    <row r="461" spans="1:27" hidden="1" x14ac:dyDescent="0.25">
      <c r="A461" t="s">
        <v>50</v>
      </c>
      <c r="B461">
        <v>2021</v>
      </c>
      <c r="C461">
        <v>10</v>
      </c>
      <c r="D461">
        <v>2</v>
      </c>
      <c r="E461" t="s">
        <v>18</v>
      </c>
      <c r="F461" t="s">
        <v>8</v>
      </c>
      <c r="G461" t="s">
        <v>9</v>
      </c>
      <c r="H461">
        <v>5</v>
      </c>
      <c r="I461" t="s">
        <v>27</v>
      </c>
      <c r="J461" t="s">
        <v>23</v>
      </c>
      <c r="K461">
        <v>1000</v>
      </c>
      <c r="L461">
        <v>100</v>
      </c>
      <c r="M461">
        <v>20125116</v>
      </c>
      <c r="N461">
        <v>1</v>
      </c>
      <c r="O461" t="s">
        <v>11</v>
      </c>
      <c r="P461" t="s">
        <v>24</v>
      </c>
      <c r="S461" t="s">
        <v>12</v>
      </c>
      <c r="T461" t="s">
        <v>13</v>
      </c>
      <c r="U461" t="s">
        <v>14</v>
      </c>
      <c r="V461" t="s">
        <v>21</v>
      </c>
      <c r="W461" t="s">
        <v>22</v>
      </c>
      <c r="X461">
        <v>406364</v>
      </c>
      <c r="Y461">
        <v>406364</v>
      </c>
      <c r="Z461">
        <v>65424604</v>
      </c>
      <c r="AA461">
        <v>161</v>
      </c>
    </row>
    <row r="462" spans="1:27" hidden="1" x14ac:dyDescent="0.25">
      <c r="A462" t="s">
        <v>50</v>
      </c>
      <c r="B462">
        <v>2021</v>
      </c>
      <c r="C462">
        <v>10</v>
      </c>
      <c r="D462">
        <v>2</v>
      </c>
      <c r="E462" t="s">
        <v>18</v>
      </c>
      <c r="F462" t="s">
        <v>8</v>
      </c>
      <c r="G462" t="s">
        <v>9</v>
      </c>
      <c r="H462">
        <v>5</v>
      </c>
      <c r="I462" t="s">
        <v>27</v>
      </c>
      <c r="J462" t="s">
        <v>23</v>
      </c>
      <c r="K462">
        <v>1000</v>
      </c>
      <c r="L462">
        <v>102</v>
      </c>
      <c r="M462">
        <v>20125116</v>
      </c>
      <c r="N462">
        <v>3</v>
      </c>
      <c r="O462" t="s">
        <v>11</v>
      </c>
      <c r="P462" t="s">
        <v>24</v>
      </c>
      <c r="S462" t="s">
        <v>12</v>
      </c>
      <c r="T462" t="s">
        <v>13</v>
      </c>
      <c r="U462" t="s">
        <v>14</v>
      </c>
      <c r="V462" t="s">
        <v>21</v>
      </c>
      <c r="W462" t="s">
        <v>22</v>
      </c>
      <c r="X462">
        <v>429120</v>
      </c>
      <c r="Y462">
        <v>429120</v>
      </c>
      <c r="Z462">
        <v>429120</v>
      </c>
      <c r="AA462">
        <v>1</v>
      </c>
    </row>
    <row r="463" spans="1:27" x14ac:dyDescent="0.25">
      <c r="A463" t="s">
        <v>50</v>
      </c>
      <c r="B463">
        <v>2021</v>
      </c>
      <c r="C463">
        <v>11</v>
      </c>
      <c r="D463">
        <v>1</v>
      </c>
      <c r="E463" t="s">
        <v>320</v>
      </c>
      <c r="F463" t="s">
        <v>8</v>
      </c>
      <c r="G463" t="s">
        <v>321</v>
      </c>
      <c r="H463">
        <v>1</v>
      </c>
      <c r="I463" t="s">
        <v>298</v>
      </c>
      <c r="J463">
        <v>0</v>
      </c>
      <c r="K463">
        <v>0</v>
      </c>
      <c r="L463">
        <v>0</v>
      </c>
      <c r="M463">
        <v>20125116</v>
      </c>
      <c r="N463">
        <v>1</v>
      </c>
      <c r="O463" t="s">
        <v>11</v>
      </c>
      <c r="P463">
        <v>0</v>
      </c>
      <c r="S463" t="s">
        <v>322</v>
      </c>
      <c r="T463" t="s">
        <v>13</v>
      </c>
      <c r="U463" t="s">
        <v>323</v>
      </c>
      <c r="V463" t="s">
        <v>15</v>
      </c>
      <c r="W463" t="s">
        <v>324</v>
      </c>
      <c r="X463">
        <v>357600</v>
      </c>
      <c r="Y463">
        <v>447000</v>
      </c>
      <c r="Z463">
        <v>935749800</v>
      </c>
      <c r="AA463">
        <v>2345</v>
      </c>
    </row>
    <row r="464" spans="1:27" x14ac:dyDescent="0.25">
      <c r="A464" t="s">
        <v>50</v>
      </c>
      <c r="B464">
        <v>2021</v>
      </c>
      <c r="C464">
        <v>11</v>
      </c>
      <c r="D464">
        <v>1</v>
      </c>
      <c r="E464" t="s">
        <v>320</v>
      </c>
      <c r="F464" t="s">
        <v>8</v>
      </c>
      <c r="G464" t="s">
        <v>321</v>
      </c>
      <c r="H464">
        <v>1</v>
      </c>
      <c r="I464" t="s">
        <v>298</v>
      </c>
      <c r="J464">
        <v>0</v>
      </c>
      <c r="K464">
        <v>0</v>
      </c>
      <c r="L464">
        <v>0</v>
      </c>
      <c r="M464">
        <v>20125116</v>
      </c>
      <c r="N464">
        <v>3</v>
      </c>
      <c r="O464" t="s">
        <v>11</v>
      </c>
      <c r="P464">
        <v>0</v>
      </c>
      <c r="S464" t="s">
        <v>322</v>
      </c>
      <c r="T464" t="s">
        <v>13</v>
      </c>
      <c r="U464" t="s">
        <v>323</v>
      </c>
      <c r="V464" t="s">
        <v>15</v>
      </c>
      <c r="W464" t="s">
        <v>324</v>
      </c>
      <c r="X464">
        <v>357600</v>
      </c>
      <c r="Y464">
        <v>357600</v>
      </c>
      <c r="Z464">
        <v>3940036800</v>
      </c>
      <c r="AA464">
        <v>11018</v>
      </c>
    </row>
    <row r="465" spans="1:27" hidden="1" x14ac:dyDescent="0.25">
      <c r="A465" t="s">
        <v>50</v>
      </c>
      <c r="B465">
        <v>2021</v>
      </c>
      <c r="C465">
        <v>11</v>
      </c>
      <c r="D465">
        <v>1</v>
      </c>
      <c r="E465" t="s">
        <v>7</v>
      </c>
      <c r="F465" t="s">
        <v>8</v>
      </c>
      <c r="G465" t="s">
        <v>9</v>
      </c>
      <c r="H465">
        <v>2</v>
      </c>
      <c r="I465" t="s">
        <v>17</v>
      </c>
      <c r="J465">
        <v>0</v>
      </c>
      <c r="K465">
        <v>0</v>
      </c>
      <c r="L465">
        <v>0</v>
      </c>
      <c r="M465">
        <v>20125116</v>
      </c>
      <c r="N465">
        <v>1</v>
      </c>
      <c r="O465" t="s">
        <v>11</v>
      </c>
      <c r="P465">
        <v>0</v>
      </c>
      <c r="S465" t="s">
        <v>12</v>
      </c>
      <c r="T465" t="s">
        <v>13</v>
      </c>
      <c r="U465" t="s">
        <v>14</v>
      </c>
      <c r="V465" t="s">
        <v>15</v>
      </c>
      <c r="W465" t="s">
        <v>16</v>
      </c>
      <c r="X465">
        <v>675200</v>
      </c>
      <c r="Y465">
        <v>675200</v>
      </c>
      <c r="Z465">
        <v>531382400</v>
      </c>
      <c r="AA465">
        <v>787</v>
      </c>
    </row>
    <row r="466" spans="1:27" hidden="1" x14ac:dyDescent="0.25">
      <c r="A466" t="s">
        <v>50</v>
      </c>
      <c r="B466">
        <v>2021</v>
      </c>
      <c r="C466">
        <v>11</v>
      </c>
      <c r="D466">
        <v>1</v>
      </c>
      <c r="E466" t="s">
        <v>7</v>
      </c>
      <c r="F466" t="s">
        <v>8</v>
      </c>
      <c r="G466" t="s">
        <v>9</v>
      </c>
      <c r="H466">
        <v>2</v>
      </c>
      <c r="I466" t="s">
        <v>17</v>
      </c>
      <c r="J466">
        <v>0</v>
      </c>
      <c r="K466">
        <v>0</v>
      </c>
      <c r="L466">
        <v>0</v>
      </c>
      <c r="M466">
        <v>20125116</v>
      </c>
      <c r="N466">
        <v>3</v>
      </c>
      <c r="O466" t="s">
        <v>11</v>
      </c>
      <c r="P466">
        <v>0</v>
      </c>
      <c r="S466" t="s">
        <v>12</v>
      </c>
      <c r="T466" t="s">
        <v>13</v>
      </c>
      <c r="U466" t="s">
        <v>14</v>
      </c>
      <c r="V466" t="s">
        <v>15</v>
      </c>
      <c r="W466" t="s">
        <v>16</v>
      </c>
      <c r="X466">
        <v>540200</v>
      </c>
      <c r="Y466">
        <v>540200</v>
      </c>
      <c r="Z466">
        <v>915098800</v>
      </c>
      <c r="AA466">
        <v>1694</v>
      </c>
    </row>
    <row r="467" spans="1:27" hidden="1" x14ac:dyDescent="0.25">
      <c r="A467" t="s">
        <v>50</v>
      </c>
      <c r="B467">
        <v>2021</v>
      </c>
      <c r="C467">
        <v>11</v>
      </c>
      <c r="D467">
        <v>2</v>
      </c>
      <c r="E467" t="s">
        <v>18</v>
      </c>
      <c r="F467" t="s">
        <v>19</v>
      </c>
      <c r="G467" t="s">
        <v>20</v>
      </c>
      <c r="H467">
        <v>1</v>
      </c>
      <c r="I467" t="s">
        <v>10</v>
      </c>
      <c r="J467">
        <v>0</v>
      </c>
      <c r="K467">
        <v>0</v>
      </c>
      <c r="L467">
        <v>0</v>
      </c>
      <c r="M467">
        <v>20125116</v>
      </c>
      <c r="N467">
        <v>1</v>
      </c>
      <c r="O467" t="s">
        <v>11</v>
      </c>
      <c r="P467">
        <v>0</v>
      </c>
      <c r="S467" t="s">
        <v>12</v>
      </c>
      <c r="T467" t="s">
        <v>13</v>
      </c>
      <c r="U467" t="s">
        <v>14</v>
      </c>
      <c r="V467" t="s">
        <v>15</v>
      </c>
      <c r="W467" t="s">
        <v>16</v>
      </c>
      <c r="X467">
        <v>357600</v>
      </c>
      <c r="Y467">
        <v>406364</v>
      </c>
      <c r="Z467">
        <v>278619164</v>
      </c>
      <c r="AA467">
        <v>779</v>
      </c>
    </row>
    <row r="468" spans="1:27" hidden="1" x14ac:dyDescent="0.25">
      <c r="A468" t="s">
        <v>50</v>
      </c>
      <c r="B468">
        <v>2021</v>
      </c>
      <c r="C468">
        <v>11</v>
      </c>
      <c r="D468">
        <v>2</v>
      </c>
      <c r="E468" t="s">
        <v>18</v>
      </c>
      <c r="F468" t="s">
        <v>19</v>
      </c>
      <c r="G468" t="s">
        <v>20</v>
      </c>
      <c r="H468">
        <v>1</v>
      </c>
      <c r="I468" t="s">
        <v>10</v>
      </c>
      <c r="J468">
        <v>0</v>
      </c>
      <c r="K468">
        <v>0</v>
      </c>
      <c r="L468">
        <v>0</v>
      </c>
      <c r="M468">
        <v>20125116</v>
      </c>
      <c r="N468">
        <v>1</v>
      </c>
      <c r="O468" t="s">
        <v>11</v>
      </c>
      <c r="P468">
        <v>0</v>
      </c>
      <c r="S468" t="s">
        <v>12</v>
      </c>
      <c r="T468" t="s">
        <v>13</v>
      </c>
      <c r="U468" t="s">
        <v>14</v>
      </c>
      <c r="V468" t="s">
        <v>21</v>
      </c>
      <c r="W468" t="s">
        <v>22</v>
      </c>
      <c r="X468">
        <v>447000</v>
      </c>
      <c r="Y468">
        <v>447000</v>
      </c>
      <c r="Z468">
        <v>447000</v>
      </c>
      <c r="AA468">
        <v>1</v>
      </c>
    </row>
    <row r="469" spans="1:27" hidden="1" x14ac:dyDescent="0.25">
      <c r="A469" t="s">
        <v>50</v>
      </c>
      <c r="B469">
        <v>2021</v>
      </c>
      <c r="C469">
        <v>11</v>
      </c>
      <c r="D469">
        <v>2</v>
      </c>
      <c r="E469" t="s">
        <v>18</v>
      </c>
      <c r="F469" t="s">
        <v>19</v>
      </c>
      <c r="G469" t="s">
        <v>20</v>
      </c>
      <c r="H469">
        <v>1</v>
      </c>
      <c r="I469" t="s">
        <v>10</v>
      </c>
      <c r="J469">
        <v>0</v>
      </c>
      <c r="K469">
        <v>0</v>
      </c>
      <c r="L469">
        <v>0</v>
      </c>
      <c r="M469">
        <v>20125116</v>
      </c>
      <c r="N469">
        <v>3</v>
      </c>
      <c r="O469" t="s">
        <v>11</v>
      </c>
      <c r="P469">
        <v>0</v>
      </c>
      <c r="S469" t="s">
        <v>12</v>
      </c>
      <c r="T469" t="s">
        <v>13</v>
      </c>
      <c r="U469" t="s">
        <v>14</v>
      </c>
      <c r="V469" t="s">
        <v>15</v>
      </c>
      <c r="W469" t="s">
        <v>16</v>
      </c>
      <c r="X469">
        <v>357600</v>
      </c>
      <c r="Y469">
        <v>362474</v>
      </c>
      <c r="Z469">
        <v>759189674</v>
      </c>
      <c r="AA469">
        <v>2123</v>
      </c>
    </row>
    <row r="470" spans="1:27" hidden="1" x14ac:dyDescent="0.25">
      <c r="A470" t="s">
        <v>50</v>
      </c>
      <c r="B470">
        <v>2021</v>
      </c>
      <c r="C470">
        <v>11</v>
      </c>
      <c r="D470">
        <v>2</v>
      </c>
      <c r="E470" t="s">
        <v>18</v>
      </c>
      <c r="F470" t="s">
        <v>19</v>
      </c>
      <c r="G470" t="s">
        <v>20</v>
      </c>
      <c r="H470">
        <v>1</v>
      </c>
      <c r="I470" t="s">
        <v>10</v>
      </c>
      <c r="J470">
        <v>0</v>
      </c>
      <c r="K470">
        <v>0</v>
      </c>
      <c r="L470">
        <v>0</v>
      </c>
      <c r="M470">
        <v>20125116</v>
      </c>
      <c r="N470">
        <v>3</v>
      </c>
      <c r="O470" t="s">
        <v>11</v>
      </c>
      <c r="P470">
        <v>0</v>
      </c>
      <c r="S470" t="s">
        <v>12</v>
      </c>
      <c r="T470" t="s">
        <v>13</v>
      </c>
      <c r="U470" t="s">
        <v>14</v>
      </c>
      <c r="V470" t="s">
        <v>21</v>
      </c>
      <c r="W470" t="s">
        <v>22</v>
      </c>
      <c r="X470">
        <v>357600</v>
      </c>
      <c r="Y470">
        <v>357600</v>
      </c>
      <c r="Z470">
        <v>329707200</v>
      </c>
      <c r="AA470">
        <v>922</v>
      </c>
    </row>
    <row r="471" spans="1:27" hidden="1" x14ac:dyDescent="0.25">
      <c r="A471" t="s">
        <v>50</v>
      </c>
      <c r="B471">
        <v>2021</v>
      </c>
      <c r="C471">
        <v>11</v>
      </c>
      <c r="D471">
        <v>2</v>
      </c>
      <c r="E471" t="s">
        <v>18</v>
      </c>
      <c r="F471" t="s">
        <v>19</v>
      </c>
      <c r="G471" t="s">
        <v>20</v>
      </c>
      <c r="H471">
        <v>1</v>
      </c>
      <c r="I471" t="s">
        <v>10</v>
      </c>
      <c r="J471" t="s">
        <v>23</v>
      </c>
      <c r="K471">
        <v>1000</v>
      </c>
      <c r="L471">
        <v>100</v>
      </c>
      <c r="M471">
        <v>20125116</v>
      </c>
      <c r="N471">
        <v>1</v>
      </c>
      <c r="O471" t="s">
        <v>11</v>
      </c>
      <c r="P471" t="s">
        <v>24</v>
      </c>
      <c r="S471" t="s">
        <v>12</v>
      </c>
      <c r="T471" t="s">
        <v>13</v>
      </c>
      <c r="U471" t="s">
        <v>14</v>
      </c>
      <c r="V471" t="s">
        <v>15</v>
      </c>
      <c r="W471" t="s">
        <v>16</v>
      </c>
      <c r="X471">
        <v>447000</v>
      </c>
      <c r="Y471">
        <v>447000</v>
      </c>
      <c r="Z471">
        <v>172095000</v>
      </c>
      <c r="AA471">
        <v>385</v>
      </c>
    </row>
    <row r="472" spans="1:27" hidden="1" x14ac:dyDescent="0.25">
      <c r="A472" t="s">
        <v>50</v>
      </c>
      <c r="B472">
        <v>2021</v>
      </c>
      <c r="C472">
        <v>11</v>
      </c>
      <c r="D472">
        <v>2</v>
      </c>
      <c r="E472" t="s">
        <v>18</v>
      </c>
      <c r="F472" t="s">
        <v>19</v>
      </c>
      <c r="G472" t="s">
        <v>20</v>
      </c>
      <c r="H472">
        <v>1</v>
      </c>
      <c r="I472" t="s">
        <v>10</v>
      </c>
      <c r="J472" t="s">
        <v>23</v>
      </c>
      <c r="K472">
        <v>1000</v>
      </c>
      <c r="L472">
        <v>100</v>
      </c>
      <c r="M472">
        <v>20125116</v>
      </c>
      <c r="N472">
        <v>1</v>
      </c>
      <c r="O472" t="s">
        <v>11</v>
      </c>
      <c r="P472" t="s">
        <v>24</v>
      </c>
      <c r="S472" t="s">
        <v>12</v>
      </c>
      <c r="T472" t="s">
        <v>13</v>
      </c>
      <c r="U472" t="s">
        <v>14</v>
      </c>
      <c r="V472" t="s">
        <v>21</v>
      </c>
      <c r="W472" t="s">
        <v>22</v>
      </c>
      <c r="X472">
        <v>357600</v>
      </c>
      <c r="Y472">
        <v>357600</v>
      </c>
      <c r="Z472">
        <v>73308000</v>
      </c>
      <c r="AA472">
        <v>205</v>
      </c>
    </row>
    <row r="473" spans="1:27" hidden="1" x14ac:dyDescent="0.25">
      <c r="A473" t="s">
        <v>50</v>
      </c>
      <c r="B473">
        <v>2021</v>
      </c>
      <c r="C473">
        <v>11</v>
      </c>
      <c r="D473">
        <v>2</v>
      </c>
      <c r="E473" t="s">
        <v>18</v>
      </c>
      <c r="F473" t="s">
        <v>19</v>
      </c>
      <c r="G473" t="s">
        <v>20</v>
      </c>
      <c r="H473">
        <v>1</v>
      </c>
      <c r="I473" t="s">
        <v>10</v>
      </c>
      <c r="J473" t="s">
        <v>23</v>
      </c>
      <c r="K473">
        <v>1000</v>
      </c>
      <c r="L473">
        <v>102</v>
      </c>
      <c r="M473">
        <v>20125116</v>
      </c>
      <c r="N473">
        <v>3</v>
      </c>
      <c r="O473" t="s">
        <v>11</v>
      </c>
      <c r="P473" t="s">
        <v>24</v>
      </c>
      <c r="S473" t="s">
        <v>12</v>
      </c>
      <c r="T473" t="s">
        <v>13</v>
      </c>
      <c r="U473" t="s">
        <v>14</v>
      </c>
      <c r="V473" t="s">
        <v>15</v>
      </c>
      <c r="W473" t="s">
        <v>16</v>
      </c>
      <c r="X473">
        <v>357600</v>
      </c>
      <c r="Y473">
        <v>357600</v>
      </c>
      <c r="Z473">
        <v>497064000</v>
      </c>
      <c r="AA473">
        <v>1390</v>
      </c>
    </row>
    <row r="474" spans="1:27" hidden="1" x14ac:dyDescent="0.25">
      <c r="A474" t="s">
        <v>50</v>
      </c>
      <c r="B474">
        <v>2021</v>
      </c>
      <c r="C474">
        <v>11</v>
      </c>
      <c r="D474">
        <v>2</v>
      </c>
      <c r="E474" t="s">
        <v>18</v>
      </c>
      <c r="F474" t="s">
        <v>19</v>
      </c>
      <c r="G474" t="s">
        <v>20</v>
      </c>
      <c r="H474">
        <v>2</v>
      </c>
      <c r="I474" t="s">
        <v>17</v>
      </c>
      <c r="J474">
        <v>0</v>
      </c>
      <c r="K474">
        <v>0</v>
      </c>
      <c r="L474">
        <v>0</v>
      </c>
      <c r="M474">
        <v>20125116</v>
      </c>
      <c r="N474">
        <v>1</v>
      </c>
      <c r="O474" t="s">
        <v>11</v>
      </c>
      <c r="P474">
        <v>0</v>
      </c>
      <c r="S474" t="s">
        <v>12</v>
      </c>
      <c r="T474" t="s">
        <v>13</v>
      </c>
      <c r="U474" t="s">
        <v>14</v>
      </c>
      <c r="V474" t="s">
        <v>15</v>
      </c>
      <c r="W474" t="s">
        <v>16</v>
      </c>
      <c r="X474">
        <v>675200</v>
      </c>
      <c r="Y474">
        <v>675200</v>
      </c>
      <c r="Z474">
        <v>24982400</v>
      </c>
      <c r="AA474">
        <v>37</v>
      </c>
    </row>
    <row r="475" spans="1:27" hidden="1" x14ac:dyDescent="0.25">
      <c r="A475" t="s">
        <v>50</v>
      </c>
      <c r="B475">
        <v>2021</v>
      </c>
      <c r="C475">
        <v>11</v>
      </c>
      <c r="D475">
        <v>2</v>
      </c>
      <c r="E475" t="s">
        <v>18</v>
      </c>
      <c r="F475" t="s">
        <v>19</v>
      </c>
      <c r="G475" t="s">
        <v>20</v>
      </c>
      <c r="H475">
        <v>2</v>
      </c>
      <c r="I475" t="s">
        <v>17</v>
      </c>
      <c r="J475">
        <v>0</v>
      </c>
      <c r="K475">
        <v>0</v>
      </c>
      <c r="L475">
        <v>0</v>
      </c>
      <c r="M475">
        <v>20125116</v>
      </c>
      <c r="N475">
        <v>1</v>
      </c>
      <c r="O475" t="s">
        <v>11</v>
      </c>
      <c r="P475">
        <v>0</v>
      </c>
      <c r="S475" t="s">
        <v>12</v>
      </c>
      <c r="T475" t="s">
        <v>13</v>
      </c>
      <c r="U475" t="s">
        <v>14</v>
      </c>
      <c r="V475" t="s">
        <v>21</v>
      </c>
      <c r="W475" t="s">
        <v>22</v>
      </c>
      <c r="X475">
        <v>675200</v>
      </c>
      <c r="Y475">
        <v>675200</v>
      </c>
      <c r="Z475">
        <v>67520000</v>
      </c>
      <c r="AA475">
        <v>100</v>
      </c>
    </row>
    <row r="476" spans="1:27" hidden="1" x14ac:dyDescent="0.25">
      <c r="A476" t="s">
        <v>50</v>
      </c>
      <c r="B476">
        <v>2021</v>
      </c>
      <c r="C476">
        <v>11</v>
      </c>
      <c r="D476">
        <v>2</v>
      </c>
      <c r="E476" t="s">
        <v>18</v>
      </c>
      <c r="F476" t="s">
        <v>19</v>
      </c>
      <c r="G476" t="s">
        <v>20</v>
      </c>
      <c r="H476">
        <v>2</v>
      </c>
      <c r="I476" t="s">
        <v>17</v>
      </c>
      <c r="J476">
        <v>0</v>
      </c>
      <c r="K476">
        <v>0</v>
      </c>
      <c r="L476">
        <v>0</v>
      </c>
      <c r="M476">
        <v>20125116</v>
      </c>
      <c r="N476">
        <v>3</v>
      </c>
      <c r="O476" t="s">
        <v>11</v>
      </c>
      <c r="P476">
        <v>0</v>
      </c>
      <c r="S476" t="s">
        <v>12</v>
      </c>
      <c r="T476" t="s">
        <v>13</v>
      </c>
      <c r="U476" t="s">
        <v>14</v>
      </c>
      <c r="V476" t="s">
        <v>15</v>
      </c>
      <c r="W476" t="s">
        <v>16</v>
      </c>
      <c r="X476">
        <v>540200</v>
      </c>
      <c r="Y476">
        <v>540200</v>
      </c>
      <c r="Z476">
        <v>31331600</v>
      </c>
      <c r="AA476">
        <v>58</v>
      </c>
    </row>
    <row r="477" spans="1:27" hidden="1" x14ac:dyDescent="0.25">
      <c r="A477" t="s">
        <v>50</v>
      </c>
      <c r="B477">
        <v>2021</v>
      </c>
      <c r="C477">
        <v>11</v>
      </c>
      <c r="D477">
        <v>2</v>
      </c>
      <c r="E477" t="s">
        <v>18</v>
      </c>
      <c r="F477" t="s">
        <v>19</v>
      </c>
      <c r="G477" t="s">
        <v>20</v>
      </c>
      <c r="H477">
        <v>2</v>
      </c>
      <c r="I477" t="s">
        <v>17</v>
      </c>
      <c r="J477">
        <v>0</v>
      </c>
      <c r="K477">
        <v>0</v>
      </c>
      <c r="L477">
        <v>0</v>
      </c>
      <c r="M477">
        <v>20125116</v>
      </c>
      <c r="N477">
        <v>3</v>
      </c>
      <c r="O477" t="s">
        <v>11</v>
      </c>
      <c r="P477">
        <v>0</v>
      </c>
      <c r="S477" t="s">
        <v>12</v>
      </c>
      <c r="T477" t="s">
        <v>13</v>
      </c>
      <c r="U477" t="s">
        <v>14</v>
      </c>
      <c r="V477" t="s">
        <v>21</v>
      </c>
      <c r="W477" t="s">
        <v>22</v>
      </c>
      <c r="X477">
        <v>447000</v>
      </c>
      <c r="Y477">
        <v>540200</v>
      </c>
      <c r="Z477">
        <v>458386400</v>
      </c>
      <c r="AA477">
        <v>852</v>
      </c>
    </row>
    <row r="478" spans="1:27" hidden="1" x14ac:dyDescent="0.25">
      <c r="A478" t="s">
        <v>50</v>
      </c>
      <c r="B478">
        <v>2021</v>
      </c>
      <c r="C478">
        <v>11</v>
      </c>
      <c r="D478">
        <v>2</v>
      </c>
      <c r="E478" t="s">
        <v>18</v>
      </c>
      <c r="F478" t="s">
        <v>19</v>
      </c>
      <c r="G478" t="s">
        <v>20</v>
      </c>
      <c r="H478">
        <v>2</v>
      </c>
      <c r="I478" t="s">
        <v>17</v>
      </c>
      <c r="J478" t="s">
        <v>23</v>
      </c>
      <c r="K478">
        <v>1000</v>
      </c>
      <c r="L478">
        <v>100</v>
      </c>
      <c r="M478">
        <v>20125116</v>
      </c>
      <c r="N478">
        <v>1</v>
      </c>
      <c r="O478" t="s">
        <v>11</v>
      </c>
      <c r="P478" t="s">
        <v>24</v>
      </c>
      <c r="S478" t="s">
        <v>12</v>
      </c>
      <c r="T478" t="s">
        <v>13</v>
      </c>
      <c r="U478" t="s">
        <v>14</v>
      </c>
      <c r="V478" t="s">
        <v>21</v>
      </c>
      <c r="W478" t="s">
        <v>22</v>
      </c>
      <c r="X478">
        <v>675200</v>
      </c>
      <c r="Y478">
        <v>675200</v>
      </c>
      <c r="Z478">
        <v>239696000</v>
      </c>
      <c r="AA478">
        <v>355</v>
      </c>
    </row>
    <row r="479" spans="1:27" hidden="1" x14ac:dyDescent="0.25">
      <c r="A479" t="s">
        <v>50</v>
      </c>
      <c r="B479">
        <v>2021</v>
      </c>
      <c r="C479">
        <v>11</v>
      </c>
      <c r="D479">
        <v>2</v>
      </c>
      <c r="E479" t="s">
        <v>18</v>
      </c>
      <c r="F479" t="s">
        <v>19</v>
      </c>
      <c r="G479" t="s">
        <v>20</v>
      </c>
      <c r="H479">
        <v>3</v>
      </c>
      <c r="I479" t="s">
        <v>25</v>
      </c>
      <c r="J479">
        <v>0</v>
      </c>
      <c r="K479">
        <v>0</v>
      </c>
      <c r="L479">
        <v>0</v>
      </c>
      <c r="M479">
        <v>20125116</v>
      </c>
      <c r="N479">
        <v>1</v>
      </c>
      <c r="O479" t="s">
        <v>11</v>
      </c>
      <c r="P479">
        <v>0</v>
      </c>
      <c r="S479" t="s">
        <v>12</v>
      </c>
      <c r="T479" t="s">
        <v>13</v>
      </c>
      <c r="U479" t="s">
        <v>14</v>
      </c>
      <c r="V479" t="s">
        <v>15</v>
      </c>
      <c r="W479" t="s">
        <v>16</v>
      </c>
      <c r="X479">
        <v>357600</v>
      </c>
      <c r="Y479">
        <v>675200</v>
      </c>
      <c r="Z479">
        <v>180267240</v>
      </c>
      <c r="AA479">
        <v>396</v>
      </c>
    </row>
    <row r="480" spans="1:27" hidden="1" x14ac:dyDescent="0.25">
      <c r="A480" t="s">
        <v>50</v>
      </c>
      <c r="B480">
        <v>2021</v>
      </c>
      <c r="C480">
        <v>11</v>
      </c>
      <c r="D480">
        <v>2</v>
      </c>
      <c r="E480" t="s">
        <v>18</v>
      </c>
      <c r="F480" t="s">
        <v>19</v>
      </c>
      <c r="G480" t="s">
        <v>20</v>
      </c>
      <c r="H480">
        <v>3</v>
      </c>
      <c r="I480" t="s">
        <v>25</v>
      </c>
      <c r="J480">
        <v>0</v>
      </c>
      <c r="K480">
        <v>0</v>
      </c>
      <c r="L480">
        <v>0</v>
      </c>
      <c r="M480">
        <v>20125116</v>
      </c>
      <c r="N480">
        <v>1</v>
      </c>
      <c r="O480" t="s">
        <v>11</v>
      </c>
      <c r="P480">
        <v>0</v>
      </c>
      <c r="S480" t="s">
        <v>12</v>
      </c>
      <c r="T480" t="s">
        <v>13</v>
      </c>
      <c r="U480" t="s">
        <v>14</v>
      </c>
      <c r="V480" t="s">
        <v>21</v>
      </c>
      <c r="W480" t="s">
        <v>22</v>
      </c>
      <c r="X480">
        <v>357600</v>
      </c>
      <c r="Y480">
        <v>664519</v>
      </c>
      <c r="Z480">
        <v>75495950</v>
      </c>
      <c r="AA480">
        <v>187</v>
      </c>
    </row>
    <row r="481" spans="1:27" hidden="1" x14ac:dyDescent="0.25">
      <c r="A481" t="s">
        <v>50</v>
      </c>
      <c r="B481">
        <v>2021</v>
      </c>
      <c r="C481">
        <v>11</v>
      </c>
      <c r="D481">
        <v>2</v>
      </c>
      <c r="E481" t="s">
        <v>18</v>
      </c>
      <c r="F481" t="s">
        <v>19</v>
      </c>
      <c r="G481" t="s">
        <v>20</v>
      </c>
      <c r="H481">
        <v>3</v>
      </c>
      <c r="I481" t="s">
        <v>25</v>
      </c>
      <c r="J481">
        <v>0</v>
      </c>
      <c r="K481">
        <v>0</v>
      </c>
      <c r="L481">
        <v>0</v>
      </c>
      <c r="M481">
        <v>20125116</v>
      </c>
      <c r="N481">
        <v>3</v>
      </c>
      <c r="O481" t="s">
        <v>11</v>
      </c>
      <c r="P481">
        <v>0</v>
      </c>
      <c r="S481" t="s">
        <v>12</v>
      </c>
      <c r="T481" t="s">
        <v>13</v>
      </c>
      <c r="U481" t="s">
        <v>14</v>
      </c>
      <c r="V481" t="s">
        <v>15</v>
      </c>
      <c r="W481" t="s">
        <v>16</v>
      </c>
      <c r="X481">
        <v>357600</v>
      </c>
      <c r="Y481">
        <v>791020</v>
      </c>
      <c r="Z481">
        <v>404296960</v>
      </c>
      <c r="AA481">
        <v>1045</v>
      </c>
    </row>
    <row r="482" spans="1:27" hidden="1" x14ac:dyDescent="0.25">
      <c r="A482" t="s">
        <v>50</v>
      </c>
      <c r="B482">
        <v>2021</v>
      </c>
      <c r="C482">
        <v>11</v>
      </c>
      <c r="D482">
        <v>2</v>
      </c>
      <c r="E482" t="s">
        <v>18</v>
      </c>
      <c r="F482" t="s">
        <v>19</v>
      </c>
      <c r="G482" t="s">
        <v>20</v>
      </c>
      <c r="H482">
        <v>3</v>
      </c>
      <c r="I482" t="s">
        <v>25</v>
      </c>
      <c r="J482">
        <v>0</v>
      </c>
      <c r="K482">
        <v>0</v>
      </c>
      <c r="L482">
        <v>0</v>
      </c>
      <c r="M482">
        <v>20125116</v>
      </c>
      <c r="N482">
        <v>3</v>
      </c>
      <c r="O482" t="s">
        <v>11</v>
      </c>
      <c r="P482">
        <v>0</v>
      </c>
      <c r="S482" t="s">
        <v>12</v>
      </c>
      <c r="T482" t="s">
        <v>13</v>
      </c>
      <c r="U482" t="s">
        <v>14</v>
      </c>
      <c r="V482" t="s">
        <v>21</v>
      </c>
      <c r="W482" t="s">
        <v>22</v>
      </c>
      <c r="X482">
        <v>6642</v>
      </c>
      <c r="Y482">
        <v>596000</v>
      </c>
      <c r="Z482">
        <v>317303152</v>
      </c>
      <c r="AA482">
        <v>840</v>
      </c>
    </row>
    <row r="483" spans="1:27" hidden="1" x14ac:dyDescent="0.25">
      <c r="A483" t="s">
        <v>50</v>
      </c>
      <c r="B483">
        <v>2021</v>
      </c>
      <c r="C483">
        <v>11</v>
      </c>
      <c r="D483">
        <v>2</v>
      </c>
      <c r="E483" t="s">
        <v>18</v>
      </c>
      <c r="F483" t="s">
        <v>19</v>
      </c>
      <c r="G483" t="s">
        <v>20</v>
      </c>
      <c r="H483">
        <v>3</v>
      </c>
      <c r="I483" t="s">
        <v>25</v>
      </c>
      <c r="J483" t="s">
        <v>23</v>
      </c>
      <c r="K483">
        <v>1000</v>
      </c>
      <c r="L483">
        <v>100</v>
      </c>
      <c r="M483">
        <v>20125116</v>
      </c>
      <c r="N483">
        <v>1</v>
      </c>
      <c r="O483" t="s">
        <v>11</v>
      </c>
      <c r="P483" t="s">
        <v>24</v>
      </c>
      <c r="S483" t="s">
        <v>12</v>
      </c>
      <c r="T483" t="s">
        <v>13</v>
      </c>
      <c r="U483" t="s">
        <v>14</v>
      </c>
      <c r="V483" t="s">
        <v>15</v>
      </c>
      <c r="W483" t="s">
        <v>16</v>
      </c>
      <c r="X483">
        <v>407390</v>
      </c>
      <c r="Y483">
        <v>447000</v>
      </c>
      <c r="Z483">
        <v>1301390</v>
      </c>
      <c r="AA483">
        <v>3</v>
      </c>
    </row>
    <row r="484" spans="1:27" hidden="1" x14ac:dyDescent="0.25">
      <c r="A484" t="s">
        <v>50</v>
      </c>
      <c r="B484">
        <v>2021</v>
      </c>
      <c r="C484">
        <v>11</v>
      </c>
      <c r="D484">
        <v>2</v>
      </c>
      <c r="E484" t="s">
        <v>18</v>
      </c>
      <c r="F484" t="s">
        <v>19</v>
      </c>
      <c r="G484" t="s">
        <v>20</v>
      </c>
      <c r="H484">
        <v>3</v>
      </c>
      <c r="I484" t="s">
        <v>25</v>
      </c>
      <c r="J484" t="s">
        <v>23</v>
      </c>
      <c r="K484">
        <v>1000</v>
      </c>
      <c r="L484">
        <v>102</v>
      </c>
      <c r="M484">
        <v>20125116</v>
      </c>
      <c r="N484">
        <v>3</v>
      </c>
      <c r="O484" t="s">
        <v>11</v>
      </c>
      <c r="P484" t="s">
        <v>24</v>
      </c>
      <c r="S484" t="s">
        <v>12</v>
      </c>
      <c r="T484" t="s">
        <v>13</v>
      </c>
      <c r="U484" t="s">
        <v>14</v>
      </c>
      <c r="V484" t="s">
        <v>15</v>
      </c>
      <c r="W484" t="s">
        <v>16</v>
      </c>
      <c r="X484">
        <v>350440</v>
      </c>
      <c r="Y484">
        <v>357600</v>
      </c>
      <c r="Z484">
        <v>17143320</v>
      </c>
      <c r="AA484">
        <v>48</v>
      </c>
    </row>
    <row r="485" spans="1:27" hidden="1" x14ac:dyDescent="0.25">
      <c r="A485" t="s">
        <v>50</v>
      </c>
      <c r="B485">
        <v>2021</v>
      </c>
      <c r="C485">
        <v>11</v>
      </c>
      <c r="D485">
        <v>2</v>
      </c>
      <c r="E485" t="s">
        <v>18</v>
      </c>
      <c r="F485" t="s">
        <v>19</v>
      </c>
      <c r="G485" t="s">
        <v>20</v>
      </c>
      <c r="H485">
        <v>3</v>
      </c>
      <c r="I485" t="s">
        <v>25</v>
      </c>
      <c r="J485" t="s">
        <v>23</v>
      </c>
      <c r="K485">
        <v>1000</v>
      </c>
      <c r="L485">
        <v>102</v>
      </c>
      <c r="M485">
        <v>20125116</v>
      </c>
      <c r="N485">
        <v>3</v>
      </c>
      <c r="O485" t="s">
        <v>11</v>
      </c>
      <c r="P485" t="s">
        <v>24</v>
      </c>
      <c r="S485" t="s">
        <v>12</v>
      </c>
      <c r="T485" t="s">
        <v>13</v>
      </c>
      <c r="U485" t="s">
        <v>14</v>
      </c>
      <c r="V485" t="s">
        <v>21</v>
      </c>
      <c r="W485" t="s">
        <v>22</v>
      </c>
      <c r="X485">
        <v>376946</v>
      </c>
      <c r="Y485">
        <v>376946</v>
      </c>
      <c r="Z485">
        <v>38448492</v>
      </c>
      <c r="AA485">
        <v>102</v>
      </c>
    </row>
    <row r="486" spans="1:27" hidden="1" x14ac:dyDescent="0.25">
      <c r="A486" t="s">
        <v>50</v>
      </c>
      <c r="B486">
        <v>2021</v>
      </c>
      <c r="C486">
        <v>11</v>
      </c>
      <c r="D486">
        <v>2</v>
      </c>
      <c r="E486" t="s">
        <v>18</v>
      </c>
      <c r="F486" t="s">
        <v>19</v>
      </c>
      <c r="G486" t="s">
        <v>20</v>
      </c>
      <c r="H486">
        <v>4</v>
      </c>
      <c r="I486" t="s">
        <v>26</v>
      </c>
      <c r="J486">
        <v>0</v>
      </c>
      <c r="K486">
        <v>0</v>
      </c>
      <c r="L486">
        <v>0</v>
      </c>
      <c r="M486">
        <v>20125116</v>
      </c>
      <c r="N486">
        <v>1</v>
      </c>
      <c r="O486" t="s">
        <v>11</v>
      </c>
      <c r="P486">
        <v>0</v>
      </c>
      <c r="S486" t="s">
        <v>12</v>
      </c>
      <c r="T486" t="s">
        <v>13</v>
      </c>
      <c r="U486" t="s">
        <v>14</v>
      </c>
      <c r="V486" t="s">
        <v>15</v>
      </c>
      <c r="W486" t="s">
        <v>16</v>
      </c>
      <c r="X486">
        <v>402300</v>
      </c>
      <c r="Y486">
        <v>675200</v>
      </c>
      <c r="Z486">
        <v>19307900</v>
      </c>
      <c r="AA486">
        <v>29</v>
      </c>
    </row>
    <row r="487" spans="1:27" hidden="1" x14ac:dyDescent="0.25">
      <c r="A487" t="s">
        <v>50</v>
      </c>
      <c r="B487">
        <v>2021</v>
      </c>
      <c r="C487">
        <v>11</v>
      </c>
      <c r="D487">
        <v>2</v>
      </c>
      <c r="E487" t="s">
        <v>18</v>
      </c>
      <c r="F487" t="s">
        <v>19</v>
      </c>
      <c r="G487" t="s">
        <v>20</v>
      </c>
      <c r="H487">
        <v>4</v>
      </c>
      <c r="I487" t="s">
        <v>26</v>
      </c>
      <c r="J487">
        <v>0</v>
      </c>
      <c r="K487">
        <v>0</v>
      </c>
      <c r="L487">
        <v>0</v>
      </c>
      <c r="M487">
        <v>20125116</v>
      </c>
      <c r="N487">
        <v>1</v>
      </c>
      <c r="O487" t="s">
        <v>11</v>
      </c>
      <c r="P487">
        <v>0</v>
      </c>
      <c r="S487" t="s">
        <v>12</v>
      </c>
      <c r="T487" t="s">
        <v>13</v>
      </c>
      <c r="U487" t="s">
        <v>14</v>
      </c>
      <c r="V487" t="s">
        <v>21</v>
      </c>
      <c r="W487" t="s">
        <v>22</v>
      </c>
      <c r="X487">
        <v>447000</v>
      </c>
      <c r="Y487">
        <v>447000</v>
      </c>
      <c r="Z487">
        <v>26820000</v>
      </c>
      <c r="AA487">
        <v>60</v>
      </c>
    </row>
    <row r="488" spans="1:27" hidden="1" x14ac:dyDescent="0.25">
      <c r="A488" t="s">
        <v>50</v>
      </c>
      <c r="B488">
        <v>2021</v>
      </c>
      <c r="C488">
        <v>11</v>
      </c>
      <c r="D488">
        <v>2</v>
      </c>
      <c r="E488" t="s">
        <v>18</v>
      </c>
      <c r="F488" t="s">
        <v>19</v>
      </c>
      <c r="G488" t="s">
        <v>20</v>
      </c>
      <c r="H488">
        <v>4</v>
      </c>
      <c r="I488" t="s">
        <v>26</v>
      </c>
      <c r="J488">
        <v>0</v>
      </c>
      <c r="K488">
        <v>0</v>
      </c>
      <c r="L488">
        <v>0</v>
      </c>
      <c r="M488">
        <v>20125116</v>
      </c>
      <c r="N488">
        <v>3</v>
      </c>
      <c r="O488" t="s">
        <v>11</v>
      </c>
      <c r="P488">
        <v>0</v>
      </c>
      <c r="S488" t="s">
        <v>12</v>
      </c>
      <c r="T488" t="s">
        <v>13</v>
      </c>
      <c r="U488" t="s">
        <v>14</v>
      </c>
      <c r="V488" t="s">
        <v>15</v>
      </c>
      <c r="W488" t="s">
        <v>16</v>
      </c>
      <c r="X488">
        <v>357600</v>
      </c>
      <c r="Y488">
        <v>540200</v>
      </c>
      <c r="Z488">
        <v>40779400</v>
      </c>
      <c r="AA488">
        <v>76</v>
      </c>
    </row>
    <row r="489" spans="1:27" hidden="1" x14ac:dyDescent="0.25">
      <c r="A489" t="s">
        <v>50</v>
      </c>
      <c r="B489">
        <v>2021</v>
      </c>
      <c r="C489">
        <v>11</v>
      </c>
      <c r="D489">
        <v>2</v>
      </c>
      <c r="E489" t="s">
        <v>18</v>
      </c>
      <c r="F489" t="s">
        <v>19</v>
      </c>
      <c r="G489" t="s">
        <v>20</v>
      </c>
      <c r="H489">
        <v>4</v>
      </c>
      <c r="I489" t="s">
        <v>26</v>
      </c>
      <c r="J489">
        <v>0</v>
      </c>
      <c r="K489">
        <v>0</v>
      </c>
      <c r="L489">
        <v>0</v>
      </c>
      <c r="M489">
        <v>20125116</v>
      </c>
      <c r="N489">
        <v>3</v>
      </c>
      <c r="O489" t="s">
        <v>11</v>
      </c>
      <c r="P489">
        <v>0</v>
      </c>
      <c r="S489" t="s">
        <v>12</v>
      </c>
      <c r="T489" t="s">
        <v>13</v>
      </c>
      <c r="U489" t="s">
        <v>14</v>
      </c>
      <c r="V489" t="s">
        <v>21</v>
      </c>
      <c r="W489" t="s">
        <v>22</v>
      </c>
      <c r="X489">
        <v>357600</v>
      </c>
      <c r="Y489">
        <v>357600</v>
      </c>
      <c r="Z489">
        <v>74023200</v>
      </c>
      <c r="AA489">
        <v>207</v>
      </c>
    </row>
    <row r="490" spans="1:27" hidden="1" x14ac:dyDescent="0.25">
      <c r="A490" t="s">
        <v>50</v>
      </c>
      <c r="B490">
        <v>2021</v>
      </c>
      <c r="C490">
        <v>11</v>
      </c>
      <c r="D490">
        <v>2</v>
      </c>
      <c r="E490" t="s">
        <v>18</v>
      </c>
      <c r="F490" t="s">
        <v>19</v>
      </c>
      <c r="G490" t="s">
        <v>20</v>
      </c>
      <c r="H490">
        <v>4</v>
      </c>
      <c r="I490" t="s">
        <v>26</v>
      </c>
      <c r="J490" t="s">
        <v>23</v>
      </c>
      <c r="K490">
        <v>1000</v>
      </c>
      <c r="L490">
        <v>100</v>
      </c>
      <c r="M490">
        <v>20125116</v>
      </c>
      <c r="N490">
        <v>1</v>
      </c>
      <c r="O490" t="s">
        <v>11</v>
      </c>
      <c r="P490" t="s">
        <v>24</v>
      </c>
      <c r="S490" t="s">
        <v>12</v>
      </c>
      <c r="T490" t="s">
        <v>13</v>
      </c>
      <c r="U490" t="s">
        <v>14</v>
      </c>
      <c r="V490" t="s">
        <v>15</v>
      </c>
      <c r="W490" t="s">
        <v>16</v>
      </c>
      <c r="X490">
        <v>675200</v>
      </c>
      <c r="Y490">
        <v>675200</v>
      </c>
      <c r="Z490">
        <v>3376000</v>
      </c>
      <c r="AA490">
        <v>5</v>
      </c>
    </row>
    <row r="491" spans="1:27" hidden="1" x14ac:dyDescent="0.25">
      <c r="A491" t="s">
        <v>50</v>
      </c>
      <c r="B491">
        <v>2021</v>
      </c>
      <c r="C491">
        <v>11</v>
      </c>
      <c r="D491">
        <v>2</v>
      </c>
      <c r="E491" t="s">
        <v>18</v>
      </c>
      <c r="F491" t="s">
        <v>19</v>
      </c>
      <c r="G491" t="s">
        <v>20</v>
      </c>
      <c r="H491">
        <v>5</v>
      </c>
      <c r="I491" t="s">
        <v>27</v>
      </c>
      <c r="J491">
        <v>0</v>
      </c>
      <c r="K491">
        <v>0</v>
      </c>
      <c r="L491">
        <v>0</v>
      </c>
      <c r="M491">
        <v>20125116</v>
      </c>
      <c r="N491">
        <v>0</v>
      </c>
      <c r="O491" t="s">
        <v>11</v>
      </c>
      <c r="P491">
        <v>0</v>
      </c>
      <c r="S491" t="s">
        <v>12</v>
      </c>
      <c r="T491" t="s">
        <v>13</v>
      </c>
      <c r="U491" t="s">
        <v>14</v>
      </c>
      <c r="V491" t="s">
        <v>30</v>
      </c>
      <c r="W491" t="s">
        <v>31</v>
      </c>
      <c r="X491">
        <v>517145</v>
      </c>
      <c r="Y491">
        <v>520000</v>
      </c>
      <c r="Z491">
        <v>1557145</v>
      </c>
      <c r="AA491">
        <v>3</v>
      </c>
    </row>
    <row r="492" spans="1:27" hidden="1" x14ac:dyDescent="0.25">
      <c r="A492" t="s">
        <v>50</v>
      </c>
      <c r="B492">
        <v>2021</v>
      </c>
      <c r="C492">
        <v>11</v>
      </c>
      <c r="D492">
        <v>2</v>
      </c>
      <c r="E492" t="s">
        <v>18</v>
      </c>
      <c r="F492" t="s">
        <v>19</v>
      </c>
      <c r="G492" t="s">
        <v>20</v>
      </c>
      <c r="H492">
        <v>5</v>
      </c>
      <c r="I492" t="s">
        <v>27</v>
      </c>
      <c r="J492">
        <v>0</v>
      </c>
      <c r="K492">
        <v>0</v>
      </c>
      <c r="L492">
        <v>0</v>
      </c>
      <c r="M492">
        <v>20125116</v>
      </c>
      <c r="N492">
        <v>1</v>
      </c>
      <c r="O492" t="s">
        <v>11</v>
      </c>
      <c r="P492">
        <v>0</v>
      </c>
      <c r="S492" t="s">
        <v>12</v>
      </c>
      <c r="T492" t="s">
        <v>13</v>
      </c>
      <c r="U492" t="s">
        <v>14</v>
      </c>
      <c r="V492" t="s">
        <v>15</v>
      </c>
      <c r="W492" t="s">
        <v>16</v>
      </c>
      <c r="X492">
        <v>407500</v>
      </c>
      <c r="Y492">
        <v>500640</v>
      </c>
      <c r="Z492">
        <v>83903196</v>
      </c>
      <c r="AA492">
        <v>169</v>
      </c>
    </row>
    <row r="493" spans="1:27" hidden="1" x14ac:dyDescent="0.25">
      <c r="A493" t="s">
        <v>50</v>
      </c>
      <c r="B493">
        <v>2021</v>
      </c>
      <c r="C493">
        <v>11</v>
      </c>
      <c r="D493">
        <v>2</v>
      </c>
      <c r="E493" t="s">
        <v>18</v>
      </c>
      <c r="F493" t="s">
        <v>19</v>
      </c>
      <c r="G493" t="s">
        <v>20</v>
      </c>
      <c r="H493">
        <v>5</v>
      </c>
      <c r="I493" t="s">
        <v>27</v>
      </c>
      <c r="J493">
        <v>0</v>
      </c>
      <c r="K493">
        <v>0</v>
      </c>
      <c r="L493">
        <v>0</v>
      </c>
      <c r="M493">
        <v>20125116</v>
      </c>
      <c r="N493">
        <v>1</v>
      </c>
      <c r="O493" t="s">
        <v>11</v>
      </c>
      <c r="P493">
        <v>0</v>
      </c>
      <c r="S493" t="s">
        <v>12</v>
      </c>
      <c r="T493" t="s">
        <v>13</v>
      </c>
      <c r="U493" t="s">
        <v>14</v>
      </c>
      <c r="V493" t="s">
        <v>21</v>
      </c>
      <c r="W493" t="s">
        <v>22</v>
      </c>
      <c r="X493">
        <v>414146</v>
      </c>
      <c r="Y493">
        <v>638571</v>
      </c>
      <c r="Z493">
        <v>83053731</v>
      </c>
      <c r="AA493">
        <v>166</v>
      </c>
    </row>
    <row r="494" spans="1:27" hidden="1" x14ac:dyDescent="0.25">
      <c r="A494" t="s">
        <v>50</v>
      </c>
      <c r="B494">
        <v>2021</v>
      </c>
      <c r="C494">
        <v>11</v>
      </c>
      <c r="D494">
        <v>2</v>
      </c>
      <c r="E494" t="s">
        <v>18</v>
      </c>
      <c r="F494" t="s">
        <v>19</v>
      </c>
      <c r="G494" t="s">
        <v>20</v>
      </c>
      <c r="H494">
        <v>5</v>
      </c>
      <c r="I494" t="s">
        <v>27</v>
      </c>
      <c r="J494">
        <v>0</v>
      </c>
      <c r="K494">
        <v>0</v>
      </c>
      <c r="L494">
        <v>0</v>
      </c>
      <c r="M494">
        <v>20125116</v>
      </c>
      <c r="N494">
        <v>3</v>
      </c>
      <c r="O494" t="s">
        <v>11</v>
      </c>
      <c r="P494">
        <v>0</v>
      </c>
      <c r="S494" t="s">
        <v>12</v>
      </c>
      <c r="T494" t="s">
        <v>13</v>
      </c>
      <c r="U494" t="s">
        <v>14</v>
      </c>
      <c r="V494" t="s">
        <v>15</v>
      </c>
      <c r="W494" t="s">
        <v>16</v>
      </c>
      <c r="X494">
        <v>400512</v>
      </c>
      <c r="Y494">
        <v>400512</v>
      </c>
      <c r="Z494">
        <v>225888768</v>
      </c>
      <c r="AA494">
        <v>564</v>
      </c>
    </row>
    <row r="495" spans="1:27" hidden="1" x14ac:dyDescent="0.25">
      <c r="A495" t="s">
        <v>50</v>
      </c>
      <c r="B495">
        <v>2021</v>
      </c>
      <c r="C495">
        <v>11</v>
      </c>
      <c r="D495">
        <v>2</v>
      </c>
      <c r="E495" t="s">
        <v>18</v>
      </c>
      <c r="F495" t="s">
        <v>19</v>
      </c>
      <c r="G495" t="s">
        <v>20</v>
      </c>
      <c r="H495">
        <v>5</v>
      </c>
      <c r="I495" t="s">
        <v>27</v>
      </c>
      <c r="J495">
        <v>0</v>
      </c>
      <c r="K495">
        <v>0</v>
      </c>
      <c r="L495">
        <v>0</v>
      </c>
      <c r="M495">
        <v>20125116</v>
      </c>
      <c r="N495">
        <v>3</v>
      </c>
      <c r="O495" t="s">
        <v>11</v>
      </c>
      <c r="P495">
        <v>0</v>
      </c>
      <c r="S495" t="s">
        <v>12</v>
      </c>
      <c r="T495" t="s">
        <v>13</v>
      </c>
      <c r="U495" t="s">
        <v>14</v>
      </c>
      <c r="V495" t="s">
        <v>21</v>
      </c>
      <c r="W495" t="s">
        <v>22</v>
      </c>
      <c r="X495">
        <v>357600</v>
      </c>
      <c r="Y495">
        <v>858854</v>
      </c>
      <c r="Z495">
        <v>664751241</v>
      </c>
      <c r="AA495">
        <v>1811</v>
      </c>
    </row>
    <row r="496" spans="1:27" hidden="1" x14ac:dyDescent="0.25">
      <c r="A496" t="s">
        <v>50</v>
      </c>
      <c r="B496">
        <v>2021</v>
      </c>
      <c r="C496">
        <v>11</v>
      </c>
      <c r="D496">
        <v>2</v>
      </c>
      <c r="E496" t="s">
        <v>18</v>
      </c>
      <c r="F496" t="s">
        <v>19</v>
      </c>
      <c r="G496" t="s">
        <v>20</v>
      </c>
      <c r="H496">
        <v>5</v>
      </c>
      <c r="I496" t="s">
        <v>27</v>
      </c>
      <c r="J496" t="s">
        <v>23</v>
      </c>
      <c r="K496">
        <v>1000</v>
      </c>
      <c r="L496">
        <v>102</v>
      </c>
      <c r="M496">
        <v>20125116</v>
      </c>
      <c r="N496">
        <v>3</v>
      </c>
      <c r="O496" t="s">
        <v>11</v>
      </c>
      <c r="P496" t="s">
        <v>24</v>
      </c>
      <c r="S496" t="s">
        <v>12</v>
      </c>
      <c r="T496" t="s">
        <v>13</v>
      </c>
      <c r="U496" t="s">
        <v>14</v>
      </c>
      <c r="V496" t="s">
        <v>21</v>
      </c>
      <c r="W496" t="s">
        <v>22</v>
      </c>
      <c r="X496">
        <v>379056</v>
      </c>
      <c r="Y496">
        <v>511726</v>
      </c>
      <c r="Z496">
        <v>1269838</v>
      </c>
      <c r="AA496">
        <v>3</v>
      </c>
    </row>
    <row r="497" spans="1:27" hidden="1" x14ac:dyDescent="0.25">
      <c r="A497" t="s">
        <v>50</v>
      </c>
      <c r="B497">
        <v>2021</v>
      </c>
      <c r="C497">
        <v>11</v>
      </c>
      <c r="D497">
        <v>2</v>
      </c>
      <c r="E497" t="s">
        <v>18</v>
      </c>
      <c r="F497" t="s">
        <v>28</v>
      </c>
      <c r="G497" t="s">
        <v>29</v>
      </c>
      <c r="H497">
        <v>5</v>
      </c>
      <c r="I497" t="s">
        <v>27</v>
      </c>
      <c r="J497">
        <v>0</v>
      </c>
      <c r="K497">
        <v>0</v>
      </c>
      <c r="L497">
        <v>0</v>
      </c>
      <c r="M497">
        <v>20125116</v>
      </c>
      <c r="N497">
        <v>3</v>
      </c>
      <c r="O497" t="s">
        <v>11</v>
      </c>
      <c r="P497">
        <v>0</v>
      </c>
      <c r="S497" t="s">
        <v>12</v>
      </c>
      <c r="T497" t="s">
        <v>13</v>
      </c>
      <c r="U497" t="s">
        <v>14</v>
      </c>
      <c r="V497" t="s">
        <v>21</v>
      </c>
      <c r="W497" t="s">
        <v>22</v>
      </c>
      <c r="X497">
        <v>353201</v>
      </c>
      <c r="Y497">
        <v>353201</v>
      </c>
      <c r="Z497">
        <v>353201</v>
      </c>
      <c r="AA497">
        <v>1</v>
      </c>
    </row>
    <row r="498" spans="1:27" hidden="1" x14ac:dyDescent="0.25">
      <c r="A498" t="s">
        <v>50</v>
      </c>
      <c r="B498">
        <v>2021</v>
      </c>
      <c r="C498">
        <v>11</v>
      </c>
      <c r="D498">
        <v>2</v>
      </c>
      <c r="E498" t="s">
        <v>18</v>
      </c>
      <c r="F498" t="s">
        <v>8</v>
      </c>
      <c r="G498" t="s">
        <v>9</v>
      </c>
      <c r="H498">
        <v>3</v>
      </c>
      <c r="I498" t="s">
        <v>25</v>
      </c>
      <c r="J498">
        <v>0</v>
      </c>
      <c r="K498">
        <v>0</v>
      </c>
      <c r="L498">
        <v>0</v>
      </c>
      <c r="M498">
        <v>20125116</v>
      </c>
      <c r="N498">
        <v>1</v>
      </c>
      <c r="O498" t="s">
        <v>11</v>
      </c>
      <c r="P498">
        <v>0</v>
      </c>
      <c r="S498" t="s">
        <v>12</v>
      </c>
      <c r="T498" t="s">
        <v>13</v>
      </c>
      <c r="U498" t="s">
        <v>14</v>
      </c>
      <c r="V498" t="s">
        <v>15</v>
      </c>
      <c r="W498" t="s">
        <v>16</v>
      </c>
      <c r="X498">
        <v>466648</v>
      </c>
      <c r="Y498">
        <v>466648</v>
      </c>
      <c r="Z498">
        <v>933295</v>
      </c>
      <c r="AA498">
        <v>2</v>
      </c>
    </row>
    <row r="499" spans="1:27" hidden="1" x14ac:dyDescent="0.25">
      <c r="A499" t="s">
        <v>50</v>
      </c>
      <c r="B499">
        <v>2021</v>
      </c>
      <c r="C499">
        <v>11</v>
      </c>
      <c r="D499">
        <v>2</v>
      </c>
      <c r="E499" t="s">
        <v>18</v>
      </c>
      <c r="F499" t="s">
        <v>8</v>
      </c>
      <c r="G499" t="s">
        <v>9</v>
      </c>
      <c r="H499">
        <v>3</v>
      </c>
      <c r="I499" t="s">
        <v>25</v>
      </c>
      <c r="J499">
        <v>0</v>
      </c>
      <c r="K499">
        <v>0</v>
      </c>
      <c r="L499">
        <v>0</v>
      </c>
      <c r="M499">
        <v>20125116</v>
      </c>
      <c r="N499">
        <v>1</v>
      </c>
      <c r="O499" t="s">
        <v>11</v>
      </c>
      <c r="P499">
        <v>0</v>
      </c>
      <c r="S499" t="s">
        <v>12</v>
      </c>
      <c r="T499" t="s">
        <v>13</v>
      </c>
      <c r="U499" t="s">
        <v>14</v>
      </c>
      <c r="V499" t="s">
        <v>21</v>
      </c>
      <c r="W499" t="s">
        <v>22</v>
      </c>
      <c r="X499">
        <v>471</v>
      </c>
      <c r="Y499">
        <v>2035027</v>
      </c>
      <c r="Z499">
        <v>347321567</v>
      </c>
      <c r="AA499">
        <v>1077</v>
      </c>
    </row>
    <row r="500" spans="1:27" hidden="1" x14ac:dyDescent="0.25">
      <c r="A500" t="s">
        <v>50</v>
      </c>
      <c r="B500">
        <v>2021</v>
      </c>
      <c r="C500">
        <v>11</v>
      </c>
      <c r="D500">
        <v>2</v>
      </c>
      <c r="E500" t="s">
        <v>18</v>
      </c>
      <c r="F500" t="s">
        <v>8</v>
      </c>
      <c r="G500" t="s">
        <v>9</v>
      </c>
      <c r="H500">
        <v>3</v>
      </c>
      <c r="I500" t="s">
        <v>25</v>
      </c>
      <c r="J500">
        <v>0</v>
      </c>
      <c r="K500">
        <v>0</v>
      </c>
      <c r="L500">
        <v>0</v>
      </c>
      <c r="M500">
        <v>20125116</v>
      </c>
      <c r="N500">
        <v>2</v>
      </c>
      <c r="O500" t="s">
        <v>11</v>
      </c>
      <c r="P500">
        <v>0</v>
      </c>
      <c r="S500" t="s">
        <v>12</v>
      </c>
      <c r="T500" t="s">
        <v>13</v>
      </c>
      <c r="U500" t="s">
        <v>14</v>
      </c>
      <c r="V500" t="s">
        <v>21</v>
      </c>
      <c r="W500" t="s">
        <v>22</v>
      </c>
      <c r="X500">
        <v>630000</v>
      </c>
      <c r="Y500">
        <v>630000</v>
      </c>
      <c r="Z500">
        <v>5670000</v>
      </c>
      <c r="AA500">
        <v>9</v>
      </c>
    </row>
    <row r="501" spans="1:27" hidden="1" x14ac:dyDescent="0.25">
      <c r="A501" t="s">
        <v>50</v>
      </c>
      <c r="B501">
        <v>2021</v>
      </c>
      <c r="C501">
        <v>11</v>
      </c>
      <c r="D501">
        <v>2</v>
      </c>
      <c r="E501" t="s">
        <v>18</v>
      </c>
      <c r="F501" t="s">
        <v>8</v>
      </c>
      <c r="G501" t="s">
        <v>9</v>
      </c>
      <c r="H501">
        <v>3</v>
      </c>
      <c r="I501" t="s">
        <v>25</v>
      </c>
      <c r="J501">
        <v>0</v>
      </c>
      <c r="K501">
        <v>0</v>
      </c>
      <c r="L501">
        <v>0</v>
      </c>
      <c r="M501">
        <v>20125116</v>
      </c>
      <c r="N501">
        <v>3</v>
      </c>
      <c r="O501" t="s">
        <v>11</v>
      </c>
      <c r="P501">
        <v>0</v>
      </c>
      <c r="S501" t="s">
        <v>12</v>
      </c>
      <c r="T501" t="s">
        <v>13</v>
      </c>
      <c r="U501" t="s">
        <v>14</v>
      </c>
      <c r="V501" t="s">
        <v>15</v>
      </c>
      <c r="W501" t="s">
        <v>16</v>
      </c>
      <c r="X501">
        <v>392967</v>
      </c>
      <c r="Y501">
        <v>602650</v>
      </c>
      <c r="Z501">
        <v>74633736</v>
      </c>
      <c r="AA501">
        <v>136</v>
      </c>
    </row>
    <row r="502" spans="1:27" hidden="1" x14ac:dyDescent="0.25">
      <c r="A502" t="s">
        <v>50</v>
      </c>
      <c r="B502">
        <v>2021</v>
      </c>
      <c r="C502">
        <v>11</v>
      </c>
      <c r="D502">
        <v>2</v>
      </c>
      <c r="E502" t="s">
        <v>18</v>
      </c>
      <c r="F502" t="s">
        <v>8</v>
      </c>
      <c r="G502" t="s">
        <v>9</v>
      </c>
      <c r="H502">
        <v>3</v>
      </c>
      <c r="I502" t="s">
        <v>25</v>
      </c>
      <c r="J502">
        <v>0</v>
      </c>
      <c r="K502">
        <v>0</v>
      </c>
      <c r="L502">
        <v>0</v>
      </c>
      <c r="M502">
        <v>20125116</v>
      </c>
      <c r="N502">
        <v>3</v>
      </c>
      <c r="O502" t="s">
        <v>11</v>
      </c>
      <c r="P502">
        <v>0</v>
      </c>
      <c r="S502" t="s">
        <v>12</v>
      </c>
      <c r="T502" t="s">
        <v>13</v>
      </c>
      <c r="U502" t="s">
        <v>14</v>
      </c>
      <c r="V502" t="s">
        <v>44</v>
      </c>
      <c r="W502" t="s">
        <v>45</v>
      </c>
      <c r="X502">
        <v>535404</v>
      </c>
      <c r="Y502">
        <v>535404</v>
      </c>
      <c r="Z502">
        <v>1070808</v>
      </c>
      <c r="AA502">
        <v>2</v>
      </c>
    </row>
    <row r="503" spans="1:27" hidden="1" x14ac:dyDescent="0.25">
      <c r="A503" t="s">
        <v>50</v>
      </c>
      <c r="B503">
        <v>2021</v>
      </c>
      <c r="C503">
        <v>11</v>
      </c>
      <c r="D503">
        <v>2</v>
      </c>
      <c r="E503" t="s">
        <v>18</v>
      </c>
      <c r="F503" t="s">
        <v>8</v>
      </c>
      <c r="G503" t="s">
        <v>9</v>
      </c>
      <c r="H503">
        <v>3</v>
      </c>
      <c r="I503" t="s">
        <v>25</v>
      </c>
      <c r="J503">
        <v>0</v>
      </c>
      <c r="K503">
        <v>0</v>
      </c>
      <c r="L503">
        <v>0</v>
      </c>
      <c r="M503">
        <v>20125116</v>
      </c>
      <c r="N503">
        <v>3</v>
      </c>
      <c r="O503" t="s">
        <v>11</v>
      </c>
      <c r="P503">
        <v>0</v>
      </c>
      <c r="S503" t="s">
        <v>12</v>
      </c>
      <c r="T503" t="s">
        <v>13</v>
      </c>
      <c r="U503" t="s">
        <v>14</v>
      </c>
      <c r="V503" t="s">
        <v>21</v>
      </c>
      <c r="W503" t="s">
        <v>22</v>
      </c>
      <c r="X503">
        <v>350440</v>
      </c>
      <c r="Y503">
        <v>560825</v>
      </c>
      <c r="Z503">
        <v>1183239546</v>
      </c>
      <c r="AA503">
        <v>3139</v>
      </c>
    </row>
    <row r="504" spans="1:27" hidden="1" x14ac:dyDescent="0.25">
      <c r="A504" t="s">
        <v>50</v>
      </c>
      <c r="B504">
        <v>2021</v>
      </c>
      <c r="C504">
        <v>11</v>
      </c>
      <c r="D504">
        <v>2</v>
      </c>
      <c r="E504" t="s">
        <v>18</v>
      </c>
      <c r="F504" t="s">
        <v>8</v>
      </c>
      <c r="G504" t="s">
        <v>9</v>
      </c>
      <c r="H504">
        <v>3</v>
      </c>
      <c r="I504" t="s">
        <v>25</v>
      </c>
      <c r="J504" t="s">
        <v>23</v>
      </c>
      <c r="K504">
        <v>1000</v>
      </c>
      <c r="L504">
        <v>100</v>
      </c>
      <c r="M504">
        <v>20125116</v>
      </c>
      <c r="N504">
        <v>1</v>
      </c>
      <c r="O504" t="s">
        <v>11</v>
      </c>
      <c r="P504" t="s">
        <v>24</v>
      </c>
      <c r="S504" t="s">
        <v>12</v>
      </c>
      <c r="T504" t="s">
        <v>13</v>
      </c>
      <c r="U504" t="s">
        <v>14</v>
      </c>
      <c r="V504" t="s">
        <v>15</v>
      </c>
      <c r="W504" t="s">
        <v>16</v>
      </c>
      <c r="X504">
        <v>357600</v>
      </c>
      <c r="Y504">
        <v>558750</v>
      </c>
      <c r="Z504">
        <v>6645985</v>
      </c>
      <c r="AA504">
        <v>16</v>
      </c>
    </row>
    <row r="505" spans="1:27" hidden="1" x14ac:dyDescent="0.25">
      <c r="A505" t="s">
        <v>50</v>
      </c>
      <c r="B505">
        <v>2021</v>
      </c>
      <c r="C505">
        <v>11</v>
      </c>
      <c r="D505">
        <v>2</v>
      </c>
      <c r="E505" t="s">
        <v>18</v>
      </c>
      <c r="F505" t="s">
        <v>8</v>
      </c>
      <c r="G505" t="s">
        <v>9</v>
      </c>
      <c r="H505">
        <v>3</v>
      </c>
      <c r="I505" t="s">
        <v>25</v>
      </c>
      <c r="J505" t="s">
        <v>23</v>
      </c>
      <c r="K505">
        <v>1000</v>
      </c>
      <c r="L505">
        <v>102</v>
      </c>
      <c r="M505">
        <v>20125116</v>
      </c>
      <c r="N505">
        <v>3</v>
      </c>
      <c r="O505" t="s">
        <v>11</v>
      </c>
      <c r="P505" t="s">
        <v>24</v>
      </c>
      <c r="S505" t="s">
        <v>12</v>
      </c>
      <c r="T505" t="s">
        <v>13</v>
      </c>
      <c r="U505" t="s">
        <v>14</v>
      </c>
      <c r="V505" t="s">
        <v>15</v>
      </c>
      <c r="W505" t="s">
        <v>16</v>
      </c>
      <c r="X505">
        <v>357600</v>
      </c>
      <c r="Y505">
        <v>600257</v>
      </c>
      <c r="Z505">
        <v>190139879</v>
      </c>
      <c r="AA505">
        <v>470</v>
      </c>
    </row>
    <row r="506" spans="1:27" hidden="1" x14ac:dyDescent="0.25">
      <c r="A506" t="s">
        <v>50</v>
      </c>
      <c r="B506">
        <v>2021</v>
      </c>
      <c r="C506">
        <v>11</v>
      </c>
      <c r="D506">
        <v>2</v>
      </c>
      <c r="E506" t="s">
        <v>18</v>
      </c>
      <c r="F506" t="s">
        <v>8</v>
      </c>
      <c r="G506" t="s">
        <v>9</v>
      </c>
      <c r="H506">
        <v>4</v>
      </c>
      <c r="I506" t="s">
        <v>26</v>
      </c>
      <c r="J506">
        <v>0</v>
      </c>
      <c r="K506">
        <v>0</v>
      </c>
      <c r="L506">
        <v>0</v>
      </c>
      <c r="M506">
        <v>20125116</v>
      </c>
      <c r="N506">
        <v>1</v>
      </c>
      <c r="O506" t="s">
        <v>11</v>
      </c>
      <c r="P506">
        <v>0</v>
      </c>
      <c r="S506" t="s">
        <v>12</v>
      </c>
      <c r="T506" t="s">
        <v>13</v>
      </c>
      <c r="U506" t="s">
        <v>14</v>
      </c>
      <c r="V506" t="s">
        <v>15</v>
      </c>
      <c r="W506" t="s">
        <v>16</v>
      </c>
      <c r="X506">
        <v>675200</v>
      </c>
      <c r="Y506">
        <v>789900</v>
      </c>
      <c r="Z506">
        <v>38131600</v>
      </c>
      <c r="AA506">
        <v>49</v>
      </c>
    </row>
    <row r="507" spans="1:27" hidden="1" x14ac:dyDescent="0.25">
      <c r="A507" t="s">
        <v>50</v>
      </c>
      <c r="B507">
        <v>2021</v>
      </c>
      <c r="C507">
        <v>11</v>
      </c>
      <c r="D507">
        <v>2</v>
      </c>
      <c r="E507" t="s">
        <v>18</v>
      </c>
      <c r="F507" t="s">
        <v>8</v>
      </c>
      <c r="G507" t="s">
        <v>9</v>
      </c>
      <c r="H507">
        <v>4</v>
      </c>
      <c r="I507" t="s">
        <v>26</v>
      </c>
      <c r="J507">
        <v>0</v>
      </c>
      <c r="K507">
        <v>0</v>
      </c>
      <c r="L507">
        <v>0</v>
      </c>
      <c r="M507">
        <v>20125116</v>
      </c>
      <c r="N507">
        <v>1</v>
      </c>
      <c r="O507" t="s">
        <v>11</v>
      </c>
      <c r="P507">
        <v>0</v>
      </c>
      <c r="S507" t="s">
        <v>12</v>
      </c>
      <c r="T507" t="s">
        <v>13</v>
      </c>
      <c r="U507" t="s">
        <v>14</v>
      </c>
      <c r="V507" t="s">
        <v>21</v>
      </c>
      <c r="W507" t="s">
        <v>22</v>
      </c>
      <c r="X507">
        <v>415120</v>
      </c>
      <c r="Y507">
        <v>796736</v>
      </c>
      <c r="Z507">
        <v>11651364</v>
      </c>
      <c r="AA507">
        <v>21</v>
      </c>
    </row>
    <row r="508" spans="1:27" hidden="1" x14ac:dyDescent="0.25">
      <c r="A508" t="s">
        <v>50</v>
      </c>
      <c r="B508">
        <v>2021</v>
      </c>
      <c r="C508">
        <v>11</v>
      </c>
      <c r="D508">
        <v>2</v>
      </c>
      <c r="E508" t="s">
        <v>18</v>
      </c>
      <c r="F508" t="s">
        <v>8</v>
      </c>
      <c r="G508" t="s">
        <v>9</v>
      </c>
      <c r="H508">
        <v>4</v>
      </c>
      <c r="I508" t="s">
        <v>26</v>
      </c>
      <c r="J508">
        <v>0</v>
      </c>
      <c r="K508">
        <v>0</v>
      </c>
      <c r="L508">
        <v>0</v>
      </c>
      <c r="M508">
        <v>20125116</v>
      </c>
      <c r="N508">
        <v>3</v>
      </c>
      <c r="O508" t="s">
        <v>11</v>
      </c>
      <c r="P508">
        <v>0</v>
      </c>
      <c r="S508" t="s">
        <v>12</v>
      </c>
      <c r="T508" t="s">
        <v>13</v>
      </c>
      <c r="U508" t="s">
        <v>14</v>
      </c>
      <c r="V508" t="s">
        <v>15</v>
      </c>
      <c r="W508" t="s">
        <v>16</v>
      </c>
      <c r="X508">
        <v>514050</v>
      </c>
      <c r="Y508">
        <v>652979</v>
      </c>
      <c r="Z508">
        <v>20326448</v>
      </c>
      <c r="AA508">
        <v>35</v>
      </c>
    </row>
    <row r="509" spans="1:27" hidden="1" x14ac:dyDescent="0.25">
      <c r="A509" t="s">
        <v>50</v>
      </c>
      <c r="B509">
        <v>2021</v>
      </c>
      <c r="C509">
        <v>11</v>
      </c>
      <c r="D509">
        <v>2</v>
      </c>
      <c r="E509" t="s">
        <v>18</v>
      </c>
      <c r="F509" t="s">
        <v>8</v>
      </c>
      <c r="G509" t="s">
        <v>9</v>
      </c>
      <c r="H509">
        <v>4</v>
      </c>
      <c r="I509" t="s">
        <v>26</v>
      </c>
      <c r="J509">
        <v>0</v>
      </c>
      <c r="K509">
        <v>0</v>
      </c>
      <c r="L509">
        <v>0</v>
      </c>
      <c r="M509">
        <v>20125116</v>
      </c>
      <c r="N509">
        <v>3</v>
      </c>
      <c r="O509" t="s">
        <v>11</v>
      </c>
      <c r="P509">
        <v>0</v>
      </c>
      <c r="S509" t="s">
        <v>12</v>
      </c>
      <c r="T509" t="s">
        <v>13</v>
      </c>
      <c r="U509" t="s">
        <v>14</v>
      </c>
      <c r="V509" t="s">
        <v>21</v>
      </c>
      <c r="W509" t="s">
        <v>22</v>
      </c>
      <c r="X509">
        <v>357600</v>
      </c>
      <c r="Y509">
        <v>596000</v>
      </c>
      <c r="Z509">
        <v>67858493</v>
      </c>
      <c r="AA509">
        <v>177</v>
      </c>
    </row>
    <row r="510" spans="1:27" hidden="1" x14ac:dyDescent="0.25">
      <c r="A510" t="s">
        <v>50</v>
      </c>
      <c r="B510">
        <v>2021</v>
      </c>
      <c r="C510">
        <v>11</v>
      </c>
      <c r="D510">
        <v>2</v>
      </c>
      <c r="E510" t="s">
        <v>18</v>
      </c>
      <c r="F510" t="s">
        <v>8</v>
      </c>
      <c r="G510" t="s">
        <v>9</v>
      </c>
      <c r="H510">
        <v>4</v>
      </c>
      <c r="I510" t="s">
        <v>26</v>
      </c>
      <c r="J510" t="s">
        <v>23</v>
      </c>
      <c r="K510">
        <v>1000</v>
      </c>
      <c r="L510">
        <v>100</v>
      </c>
      <c r="M510">
        <v>20125116</v>
      </c>
      <c r="N510">
        <v>1</v>
      </c>
      <c r="O510" t="s">
        <v>11</v>
      </c>
      <c r="P510" t="s">
        <v>24</v>
      </c>
      <c r="S510" t="s">
        <v>12</v>
      </c>
      <c r="T510" t="s">
        <v>13</v>
      </c>
      <c r="U510" t="s">
        <v>14</v>
      </c>
      <c r="V510" t="s">
        <v>21</v>
      </c>
      <c r="W510" t="s">
        <v>22</v>
      </c>
      <c r="X510">
        <v>357600</v>
      </c>
      <c r="Y510">
        <v>406364</v>
      </c>
      <c r="Z510">
        <v>9037528</v>
      </c>
      <c r="AA510">
        <v>25</v>
      </c>
    </row>
    <row r="511" spans="1:27" hidden="1" x14ac:dyDescent="0.25">
      <c r="A511" t="s">
        <v>50</v>
      </c>
      <c r="B511">
        <v>2021</v>
      </c>
      <c r="C511">
        <v>11</v>
      </c>
      <c r="D511">
        <v>2</v>
      </c>
      <c r="E511" t="s">
        <v>18</v>
      </c>
      <c r="F511" t="s">
        <v>8</v>
      </c>
      <c r="G511" t="s">
        <v>9</v>
      </c>
      <c r="H511">
        <v>5</v>
      </c>
      <c r="I511" t="s">
        <v>27</v>
      </c>
      <c r="J511">
        <v>0</v>
      </c>
      <c r="K511">
        <v>0</v>
      </c>
      <c r="L511">
        <v>0</v>
      </c>
      <c r="M511">
        <v>20125116</v>
      </c>
      <c r="N511">
        <v>1</v>
      </c>
      <c r="O511" t="s">
        <v>11</v>
      </c>
      <c r="P511">
        <v>0</v>
      </c>
      <c r="S511" t="s">
        <v>12</v>
      </c>
      <c r="T511" t="s">
        <v>13</v>
      </c>
      <c r="U511" t="s">
        <v>14</v>
      </c>
      <c r="V511" t="s">
        <v>15</v>
      </c>
      <c r="W511" t="s">
        <v>16</v>
      </c>
      <c r="X511">
        <v>772689</v>
      </c>
      <c r="Y511">
        <v>772689</v>
      </c>
      <c r="Z511">
        <v>772689</v>
      </c>
      <c r="AA511">
        <v>1</v>
      </c>
    </row>
    <row r="512" spans="1:27" hidden="1" x14ac:dyDescent="0.25">
      <c r="A512" t="s">
        <v>50</v>
      </c>
      <c r="B512">
        <v>2021</v>
      </c>
      <c r="C512">
        <v>11</v>
      </c>
      <c r="D512">
        <v>2</v>
      </c>
      <c r="E512" t="s">
        <v>18</v>
      </c>
      <c r="F512" t="s">
        <v>8</v>
      </c>
      <c r="G512" t="s">
        <v>9</v>
      </c>
      <c r="H512">
        <v>5</v>
      </c>
      <c r="I512" t="s">
        <v>27</v>
      </c>
      <c r="J512">
        <v>0</v>
      </c>
      <c r="K512">
        <v>0</v>
      </c>
      <c r="L512">
        <v>0</v>
      </c>
      <c r="M512">
        <v>20125116</v>
      </c>
      <c r="N512">
        <v>1</v>
      </c>
      <c r="O512" t="s">
        <v>11</v>
      </c>
      <c r="P512">
        <v>0</v>
      </c>
      <c r="S512" t="s">
        <v>12</v>
      </c>
      <c r="T512" t="s">
        <v>13</v>
      </c>
      <c r="U512" t="s">
        <v>14</v>
      </c>
      <c r="V512" t="s">
        <v>21</v>
      </c>
      <c r="W512" t="s">
        <v>22</v>
      </c>
      <c r="X512">
        <v>379056</v>
      </c>
      <c r="Y512">
        <v>708960</v>
      </c>
      <c r="Z512">
        <v>187124101</v>
      </c>
      <c r="AA512">
        <v>418</v>
      </c>
    </row>
    <row r="513" spans="1:27" hidden="1" x14ac:dyDescent="0.25">
      <c r="A513" t="s">
        <v>50</v>
      </c>
      <c r="B513">
        <v>2021</v>
      </c>
      <c r="C513">
        <v>11</v>
      </c>
      <c r="D513">
        <v>2</v>
      </c>
      <c r="E513" t="s">
        <v>18</v>
      </c>
      <c r="F513" t="s">
        <v>8</v>
      </c>
      <c r="G513" t="s">
        <v>9</v>
      </c>
      <c r="H513">
        <v>5</v>
      </c>
      <c r="I513" t="s">
        <v>27</v>
      </c>
      <c r="J513">
        <v>0</v>
      </c>
      <c r="K513">
        <v>0</v>
      </c>
      <c r="L513">
        <v>0</v>
      </c>
      <c r="M513">
        <v>20125116</v>
      </c>
      <c r="N513">
        <v>3</v>
      </c>
      <c r="O513" t="s">
        <v>11</v>
      </c>
      <c r="P513">
        <v>0</v>
      </c>
      <c r="S513" t="s">
        <v>12</v>
      </c>
      <c r="T513" t="s">
        <v>13</v>
      </c>
      <c r="U513" t="s">
        <v>14</v>
      </c>
      <c r="V513" t="s">
        <v>21</v>
      </c>
      <c r="W513" t="s">
        <v>22</v>
      </c>
      <c r="X513">
        <v>362474</v>
      </c>
      <c r="Y513">
        <v>858854</v>
      </c>
      <c r="Z513">
        <v>854489830</v>
      </c>
      <c r="AA513">
        <v>2191</v>
      </c>
    </row>
    <row r="514" spans="1:27" hidden="1" x14ac:dyDescent="0.25">
      <c r="A514" t="s">
        <v>50</v>
      </c>
      <c r="B514">
        <v>2021</v>
      </c>
      <c r="C514">
        <v>11</v>
      </c>
      <c r="D514">
        <v>2</v>
      </c>
      <c r="E514" t="s">
        <v>18</v>
      </c>
      <c r="F514" t="s">
        <v>8</v>
      </c>
      <c r="G514" t="s">
        <v>9</v>
      </c>
      <c r="H514">
        <v>5</v>
      </c>
      <c r="I514" t="s">
        <v>27</v>
      </c>
      <c r="J514">
        <v>0</v>
      </c>
      <c r="K514">
        <v>0</v>
      </c>
      <c r="L514">
        <v>0</v>
      </c>
      <c r="M514">
        <v>20125116</v>
      </c>
      <c r="N514">
        <v>4</v>
      </c>
      <c r="O514" t="s">
        <v>11</v>
      </c>
      <c r="P514">
        <v>0</v>
      </c>
      <c r="S514" t="s">
        <v>12</v>
      </c>
      <c r="T514" t="s">
        <v>13</v>
      </c>
      <c r="U514" t="s">
        <v>14</v>
      </c>
      <c r="V514" t="s">
        <v>21</v>
      </c>
      <c r="W514" t="s">
        <v>22</v>
      </c>
      <c r="X514">
        <v>476800</v>
      </c>
      <c r="Y514">
        <v>715200</v>
      </c>
      <c r="Z514">
        <v>151860800</v>
      </c>
      <c r="AA514">
        <v>217</v>
      </c>
    </row>
    <row r="515" spans="1:27" hidden="1" x14ac:dyDescent="0.25">
      <c r="A515" t="s">
        <v>50</v>
      </c>
      <c r="B515">
        <v>2021</v>
      </c>
      <c r="C515">
        <v>11</v>
      </c>
      <c r="D515">
        <v>2</v>
      </c>
      <c r="E515" t="s">
        <v>18</v>
      </c>
      <c r="F515" t="s">
        <v>8</v>
      </c>
      <c r="G515" t="s">
        <v>9</v>
      </c>
      <c r="H515">
        <v>5</v>
      </c>
      <c r="I515" t="s">
        <v>27</v>
      </c>
      <c r="J515" t="s">
        <v>23</v>
      </c>
      <c r="K515">
        <v>1000</v>
      </c>
      <c r="L515">
        <v>100</v>
      </c>
      <c r="M515">
        <v>20125116</v>
      </c>
      <c r="N515">
        <v>1</v>
      </c>
      <c r="O515" t="s">
        <v>11</v>
      </c>
      <c r="P515" t="s">
        <v>24</v>
      </c>
      <c r="S515" t="s">
        <v>12</v>
      </c>
      <c r="T515" t="s">
        <v>13</v>
      </c>
      <c r="U515" t="s">
        <v>14</v>
      </c>
      <c r="V515" t="s">
        <v>21</v>
      </c>
      <c r="W515" t="s">
        <v>22</v>
      </c>
      <c r="X515">
        <v>406364</v>
      </c>
      <c r="Y515">
        <v>406364</v>
      </c>
      <c r="Z515">
        <v>406364</v>
      </c>
      <c r="AA515">
        <v>1</v>
      </c>
    </row>
    <row r="516" spans="1:27" x14ac:dyDescent="0.25">
      <c r="A516" t="s">
        <v>50</v>
      </c>
      <c r="B516">
        <v>2021</v>
      </c>
      <c r="C516">
        <v>12</v>
      </c>
      <c r="D516">
        <v>1</v>
      </c>
      <c r="E516" t="s">
        <v>320</v>
      </c>
      <c r="F516" t="s">
        <v>8</v>
      </c>
      <c r="G516" t="s">
        <v>321</v>
      </c>
      <c r="H516">
        <v>1</v>
      </c>
      <c r="I516" t="s">
        <v>298</v>
      </c>
      <c r="J516">
        <v>0</v>
      </c>
      <c r="K516">
        <v>0</v>
      </c>
      <c r="L516">
        <v>0</v>
      </c>
      <c r="M516">
        <v>20125116</v>
      </c>
      <c r="N516">
        <v>1</v>
      </c>
      <c r="O516" t="s">
        <v>11</v>
      </c>
      <c r="P516">
        <v>0</v>
      </c>
      <c r="S516" t="s">
        <v>322</v>
      </c>
      <c r="T516" t="s">
        <v>13</v>
      </c>
      <c r="U516" t="s">
        <v>323</v>
      </c>
      <c r="V516" t="s">
        <v>15</v>
      </c>
      <c r="W516" t="s">
        <v>324</v>
      </c>
      <c r="X516">
        <v>357600</v>
      </c>
      <c r="Y516">
        <v>447000</v>
      </c>
      <c r="Z516">
        <v>855200400</v>
      </c>
      <c r="AA516">
        <v>2157</v>
      </c>
    </row>
    <row r="517" spans="1:27" x14ac:dyDescent="0.25">
      <c r="A517" t="s">
        <v>50</v>
      </c>
      <c r="B517">
        <v>2021</v>
      </c>
      <c r="C517">
        <v>12</v>
      </c>
      <c r="D517">
        <v>1</v>
      </c>
      <c r="E517" t="s">
        <v>320</v>
      </c>
      <c r="F517" t="s">
        <v>8</v>
      </c>
      <c r="G517" t="s">
        <v>321</v>
      </c>
      <c r="H517">
        <v>1</v>
      </c>
      <c r="I517" t="s">
        <v>298</v>
      </c>
      <c r="J517">
        <v>0</v>
      </c>
      <c r="K517">
        <v>0</v>
      </c>
      <c r="L517">
        <v>0</v>
      </c>
      <c r="M517">
        <v>20125116</v>
      </c>
      <c r="N517">
        <v>3</v>
      </c>
      <c r="O517" t="s">
        <v>11</v>
      </c>
      <c r="P517">
        <v>0</v>
      </c>
      <c r="S517" t="s">
        <v>322</v>
      </c>
      <c r="T517" t="s">
        <v>13</v>
      </c>
      <c r="U517" t="s">
        <v>323</v>
      </c>
      <c r="V517" t="s">
        <v>15</v>
      </c>
      <c r="W517" t="s">
        <v>324</v>
      </c>
      <c r="X517">
        <v>357600</v>
      </c>
      <c r="Y517">
        <v>364323</v>
      </c>
      <c r="Z517">
        <v>3583087650</v>
      </c>
      <c r="AA517">
        <v>10017</v>
      </c>
    </row>
    <row r="518" spans="1:27" hidden="1" x14ac:dyDescent="0.25">
      <c r="A518" t="s">
        <v>50</v>
      </c>
      <c r="B518">
        <v>2021</v>
      </c>
      <c r="C518">
        <v>12</v>
      </c>
      <c r="D518">
        <v>1</v>
      </c>
      <c r="E518" t="s">
        <v>7</v>
      </c>
      <c r="F518" t="s">
        <v>8</v>
      </c>
      <c r="G518" t="s">
        <v>9</v>
      </c>
      <c r="H518">
        <v>2</v>
      </c>
      <c r="I518" t="s">
        <v>17</v>
      </c>
      <c r="J518">
        <v>0</v>
      </c>
      <c r="K518">
        <v>0</v>
      </c>
      <c r="L518">
        <v>0</v>
      </c>
      <c r="M518">
        <v>20125116</v>
      </c>
      <c r="N518">
        <v>1</v>
      </c>
      <c r="O518" t="s">
        <v>11</v>
      </c>
      <c r="P518">
        <v>0</v>
      </c>
      <c r="S518" t="s">
        <v>12</v>
      </c>
      <c r="T518" t="s">
        <v>13</v>
      </c>
      <c r="U518" t="s">
        <v>14</v>
      </c>
      <c r="V518" t="s">
        <v>15</v>
      </c>
      <c r="W518" t="s">
        <v>16</v>
      </c>
      <c r="X518">
        <v>675200</v>
      </c>
      <c r="Y518">
        <v>675200</v>
      </c>
      <c r="Z518">
        <v>495596800</v>
      </c>
      <c r="AA518">
        <v>734</v>
      </c>
    </row>
    <row r="519" spans="1:27" hidden="1" x14ac:dyDescent="0.25">
      <c r="A519" t="s">
        <v>50</v>
      </c>
      <c r="B519">
        <v>2021</v>
      </c>
      <c r="C519">
        <v>12</v>
      </c>
      <c r="D519">
        <v>1</v>
      </c>
      <c r="E519" t="s">
        <v>7</v>
      </c>
      <c r="F519" t="s">
        <v>8</v>
      </c>
      <c r="G519" t="s">
        <v>9</v>
      </c>
      <c r="H519">
        <v>2</v>
      </c>
      <c r="I519" t="s">
        <v>17</v>
      </c>
      <c r="J519">
        <v>0</v>
      </c>
      <c r="K519">
        <v>0</v>
      </c>
      <c r="L519">
        <v>0</v>
      </c>
      <c r="M519">
        <v>20125116</v>
      </c>
      <c r="N519">
        <v>3</v>
      </c>
      <c r="O519" t="s">
        <v>11</v>
      </c>
      <c r="P519">
        <v>0</v>
      </c>
      <c r="S519" t="s">
        <v>12</v>
      </c>
      <c r="T519" t="s">
        <v>13</v>
      </c>
      <c r="U519" t="s">
        <v>14</v>
      </c>
      <c r="V519" t="s">
        <v>15</v>
      </c>
      <c r="W519" t="s">
        <v>16</v>
      </c>
      <c r="X519">
        <v>540200</v>
      </c>
      <c r="Y519">
        <v>540200</v>
      </c>
      <c r="Z519">
        <v>843252200</v>
      </c>
      <c r="AA519">
        <v>1561</v>
      </c>
    </row>
    <row r="520" spans="1:27" hidden="1" x14ac:dyDescent="0.25">
      <c r="A520" t="s">
        <v>50</v>
      </c>
      <c r="B520" t="s">
        <v>33</v>
      </c>
      <c r="C520" t="s">
        <v>51</v>
      </c>
      <c r="D520" t="s">
        <v>35</v>
      </c>
      <c r="E520" t="s">
        <v>18</v>
      </c>
      <c r="F520" t="s">
        <v>19</v>
      </c>
      <c r="G520" t="s">
        <v>20</v>
      </c>
      <c r="H520" t="s">
        <v>39</v>
      </c>
      <c r="I520" t="s">
        <v>10</v>
      </c>
      <c r="J520" t="s">
        <v>37</v>
      </c>
      <c r="K520" t="s">
        <v>37</v>
      </c>
      <c r="L520" t="s">
        <v>37</v>
      </c>
      <c r="M520" t="s">
        <v>38</v>
      </c>
      <c r="N520" t="s">
        <v>39</v>
      </c>
      <c r="O520" t="s">
        <v>11</v>
      </c>
      <c r="P520" t="s">
        <v>37</v>
      </c>
      <c r="S520" t="s">
        <v>12</v>
      </c>
      <c r="T520" t="s">
        <v>13</v>
      </c>
      <c r="U520" t="s">
        <v>14</v>
      </c>
      <c r="V520" t="s">
        <v>15</v>
      </c>
      <c r="W520" t="s">
        <v>16</v>
      </c>
      <c r="X520">
        <v>357600</v>
      </c>
      <c r="Y520">
        <v>406364</v>
      </c>
      <c r="Z520">
        <v>293638364</v>
      </c>
      <c r="AA520">
        <v>821</v>
      </c>
    </row>
    <row r="521" spans="1:27" hidden="1" x14ac:dyDescent="0.25">
      <c r="A521" t="s">
        <v>50</v>
      </c>
      <c r="B521" t="s">
        <v>33</v>
      </c>
      <c r="C521" t="s">
        <v>51</v>
      </c>
      <c r="D521" t="s">
        <v>35</v>
      </c>
      <c r="E521" t="s">
        <v>18</v>
      </c>
      <c r="F521" t="s">
        <v>19</v>
      </c>
      <c r="G521" t="s">
        <v>20</v>
      </c>
      <c r="H521" t="s">
        <v>39</v>
      </c>
      <c r="I521" t="s">
        <v>10</v>
      </c>
      <c r="J521" t="s">
        <v>37</v>
      </c>
      <c r="K521" t="s">
        <v>37</v>
      </c>
      <c r="L521" t="s">
        <v>37</v>
      </c>
      <c r="M521" t="s">
        <v>38</v>
      </c>
      <c r="N521" t="s">
        <v>40</v>
      </c>
      <c r="O521" t="s">
        <v>11</v>
      </c>
      <c r="P521" t="s">
        <v>37</v>
      </c>
      <c r="S521" t="s">
        <v>12</v>
      </c>
      <c r="T521" t="s">
        <v>13</v>
      </c>
      <c r="U521" t="s">
        <v>14</v>
      </c>
      <c r="V521" t="s">
        <v>15</v>
      </c>
      <c r="W521" t="s">
        <v>16</v>
      </c>
      <c r="X521">
        <v>357600</v>
      </c>
      <c r="Y521">
        <v>362474</v>
      </c>
      <c r="Z521">
        <v>793519274</v>
      </c>
      <c r="AA521">
        <v>2219</v>
      </c>
    </row>
    <row r="522" spans="1:27" hidden="1" x14ac:dyDescent="0.25">
      <c r="A522" t="s">
        <v>50</v>
      </c>
      <c r="B522" t="s">
        <v>33</v>
      </c>
      <c r="C522" t="s">
        <v>51</v>
      </c>
      <c r="D522" t="s">
        <v>35</v>
      </c>
      <c r="E522" t="s">
        <v>18</v>
      </c>
      <c r="F522" t="s">
        <v>19</v>
      </c>
      <c r="G522" t="s">
        <v>20</v>
      </c>
      <c r="H522" t="s">
        <v>39</v>
      </c>
      <c r="I522" t="s">
        <v>10</v>
      </c>
      <c r="J522" t="s">
        <v>37</v>
      </c>
      <c r="K522" t="s">
        <v>37</v>
      </c>
      <c r="L522" t="s">
        <v>37</v>
      </c>
      <c r="M522" t="s">
        <v>38</v>
      </c>
      <c r="N522" t="s">
        <v>40</v>
      </c>
      <c r="O522" t="s">
        <v>11</v>
      </c>
      <c r="P522" t="s">
        <v>37</v>
      </c>
      <c r="S522" t="s">
        <v>12</v>
      </c>
      <c r="T522" t="s">
        <v>13</v>
      </c>
      <c r="U522" t="s">
        <v>14</v>
      </c>
      <c r="V522" t="s">
        <v>21</v>
      </c>
      <c r="W522" t="s">
        <v>22</v>
      </c>
      <c r="X522">
        <v>357600</v>
      </c>
      <c r="Y522">
        <v>357600</v>
      </c>
      <c r="Z522">
        <v>190958400</v>
      </c>
      <c r="AA522">
        <v>534</v>
      </c>
    </row>
    <row r="523" spans="1:27" hidden="1" x14ac:dyDescent="0.25">
      <c r="A523" t="s">
        <v>50</v>
      </c>
      <c r="B523" t="s">
        <v>33</v>
      </c>
      <c r="C523" t="s">
        <v>51</v>
      </c>
      <c r="D523" t="s">
        <v>35</v>
      </c>
      <c r="E523" t="s">
        <v>18</v>
      </c>
      <c r="F523" t="s">
        <v>19</v>
      </c>
      <c r="G523" t="s">
        <v>20</v>
      </c>
      <c r="H523" t="s">
        <v>39</v>
      </c>
      <c r="I523" t="s">
        <v>10</v>
      </c>
      <c r="J523" t="s">
        <v>23</v>
      </c>
      <c r="K523" t="s">
        <v>41</v>
      </c>
      <c r="L523" t="s">
        <v>42</v>
      </c>
      <c r="M523" t="s">
        <v>38</v>
      </c>
      <c r="N523" t="s">
        <v>39</v>
      </c>
      <c r="O523" t="s">
        <v>11</v>
      </c>
      <c r="P523" t="s">
        <v>24</v>
      </c>
      <c r="S523" t="s">
        <v>12</v>
      </c>
      <c r="T523" t="s">
        <v>13</v>
      </c>
      <c r="U523" t="s">
        <v>14</v>
      </c>
      <c r="V523" t="s">
        <v>15</v>
      </c>
      <c r="W523" t="s">
        <v>16</v>
      </c>
      <c r="X523">
        <v>447000</v>
      </c>
      <c r="Y523">
        <v>447000</v>
      </c>
      <c r="Z523">
        <v>67050000</v>
      </c>
      <c r="AA523">
        <v>150</v>
      </c>
    </row>
    <row r="524" spans="1:27" hidden="1" x14ac:dyDescent="0.25">
      <c r="A524" t="s">
        <v>50</v>
      </c>
      <c r="B524" t="s">
        <v>33</v>
      </c>
      <c r="C524" t="s">
        <v>51</v>
      </c>
      <c r="D524" t="s">
        <v>35</v>
      </c>
      <c r="E524" t="s">
        <v>18</v>
      </c>
      <c r="F524" t="s">
        <v>19</v>
      </c>
      <c r="G524" t="s">
        <v>20</v>
      </c>
      <c r="H524" t="s">
        <v>39</v>
      </c>
      <c r="I524" t="s">
        <v>10</v>
      </c>
      <c r="J524" t="s">
        <v>23</v>
      </c>
      <c r="K524" t="s">
        <v>41</v>
      </c>
      <c r="L524" t="s">
        <v>42</v>
      </c>
      <c r="M524" t="s">
        <v>38</v>
      </c>
      <c r="N524" t="s">
        <v>39</v>
      </c>
      <c r="O524" t="s">
        <v>11</v>
      </c>
      <c r="P524" t="s">
        <v>24</v>
      </c>
      <c r="S524" t="s">
        <v>12</v>
      </c>
      <c r="T524" t="s">
        <v>13</v>
      </c>
      <c r="U524" t="s">
        <v>14</v>
      </c>
      <c r="V524" t="s">
        <v>21</v>
      </c>
      <c r="W524" t="s">
        <v>22</v>
      </c>
      <c r="X524">
        <v>357600</v>
      </c>
      <c r="Y524">
        <v>357600</v>
      </c>
      <c r="Z524">
        <v>82248000</v>
      </c>
      <c r="AA524">
        <v>230</v>
      </c>
    </row>
    <row r="525" spans="1:27" hidden="1" x14ac:dyDescent="0.25">
      <c r="A525" t="s">
        <v>50</v>
      </c>
      <c r="B525" t="s">
        <v>33</v>
      </c>
      <c r="C525" t="s">
        <v>51</v>
      </c>
      <c r="D525" t="s">
        <v>35</v>
      </c>
      <c r="E525" t="s">
        <v>18</v>
      </c>
      <c r="F525" t="s">
        <v>19</v>
      </c>
      <c r="G525" t="s">
        <v>20</v>
      </c>
      <c r="H525" t="s">
        <v>39</v>
      </c>
      <c r="I525" t="s">
        <v>10</v>
      </c>
      <c r="J525" t="s">
        <v>23</v>
      </c>
      <c r="K525" t="s">
        <v>41</v>
      </c>
      <c r="L525" t="s">
        <v>43</v>
      </c>
      <c r="M525" t="s">
        <v>38</v>
      </c>
      <c r="N525" t="s">
        <v>40</v>
      </c>
      <c r="O525" t="s">
        <v>11</v>
      </c>
      <c r="P525" t="s">
        <v>24</v>
      </c>
      <c r="S525" t="s">
        <v>12</v>
      </c>
      <c r="T525" t="s">
        <v>13</v>
      </c>
      <c r="U525" t="s">
        <v>14</v>
      </c>
      <c r="V525" t="s">
        <v>15</v>
      </c>
      <c r="W525" t="s">
        <v>16</v>
      </c>
      <c r="X525">
        <v>357600</v>
      </c>
      <c r="Y525">
        <v>357600</v>
      </c>
      <c r="Z525">
        <v>172363200</v>
      </c>
      <c r="AA525">
        <v>482</v>
      </c>
    </row>
    <row r="526" spans="1:27" hidden="1" x14ac:dyDescent="0.25">
      <c r="A526" t="s">
        <v>50</v>
      </c>
      <c r="B526" t="s">
        <v>33</v>
      </c>
      <c r="C526" t="s">
        <v>51</v>
      </c>
      <c r="D526" t="s">
        <v>35</v>
      </c>
      <c r="E526" t="s">
        <v>18</v>
      </c>
      <c r="F526" t="s">
        <v>19</v>
      </c>
      <c r="G526" t="s">
        <v>20</v>
      </c>
      <c r="H526" t="s">
        <v>35</v>
      </c>
      <c r="I526" t="s">
        <v>17</v>
      </c>
      <c r="J526" t="s">
        <v>37</v>
      </c>
      <c r="K526" t="s">
        <v>37</v>
      </c>
      <c r="L526" t="s">
        <v>37</v>
      </c>
      <c r="M526" t="s">
        <v>38</v>
      </c>
      <c r="N526" t="s">
        <v>39</v>
      </c>
      <c r="O526" t="s">
        <v>11</v>
      </c>
      <c r="P526" t="s">
        <v>37</v>
      </c>
      <c r="S526" t="s">
        <v>12</v>
      </c>
      <c r="T526" t="s">
        <v>13</v>
      </c>
      <c r="U526" t="s">
        <v>14</v>
      </c>
      <c r="V526" t="s">
        <v>15</v>
      </c>
      <c r="W526" t="s">
        <v>16</v>
      </c>
      <c r="X526">
        <v>675200</v>
      </c>
      <c r="Y526">
        <v>675200</v>
      </c>
      <c r="Z526">
        <v>6076800</v>
      </c>
      <c r="AA526">
        <v>9</v>
      </c>
    </row>
    <row r="527" spans="1:27" hidden="1" x14ac:dyDescent="0.25">
      <c r="A527" t="s">
        <v>50</v>
      </c>
      <c r="B527" t="s">
        <v>33</v>
      </c>
      <c r="C527" t="s">
        <v>51</v>
      </c>
      <c r="D527" t="s">
        <v>35</v>
      </c>
      <c r="E527" t="s">
        <v>18</v>
      </c>
      <c r="F527" t="s">
        <v>19</v>
      </c>
      <c r="G527" t="s">
        <v>20</v>
      </c>
      <c r="H527" t="s">
        <v>35</v>
      </c>
      <c r="I527" t="s">
        <v>17</v>
      </c>
      <c r="J527" t="s">
        <v>37</v>
      </c>
      <c r="K527" t="s">
        <v>37</v>
      </c>
      <c r="L527" t="s">
        <v>37</v>
      </c>
      <c r="M527" t="s">
        <v>38</v>
      </c>
      <c r="N527" t="s">
        <v>39</v>
      </c>
      <c r="O527" t="s">
        <v>11</v>
      </c>
      <c r="P527" t="s">
        <v>37</v>
      </c>
      <c r="S527" t="s">
        <v>12</v>
      </c>
      <c r="T527" t="s">
        <v>13</v>
      </c>
      <c r="U527" t="s">
        <v>14</v>
      </c>
      <c r="V527" t="s">
        <v>21</v>
      </c>
      <c r="W527" t="s">
        <v>22</v>
      </c>
      <c r="X527">
        <v>675200</v>
      </c>
      <c r="Y527">
        <v>675200</v>
      </c>
      <c r="Z527">
        <v>88451200</v>
      </c>
      <c r="AA527">
        <v>131</v>
      </c>
    </row>
    <row r="528" spans="1:27" hidden="1" x14ac:dyDescent="0.25">
      <c r="A528" t="s">
        <v>50</v>
      </c>
      <c r="B528" t="s">
        <v>33</v>
      </c>
      <c r="C528" t="s">
        <v>51</v>
      </c>
      <c r="D528" t="s">
        <v>35</v>
      </c>
      <c r="E528" t="s">
        <v>18</v>
      </c>
      <c r="F528" t="s">
        <v>19</v>
      </c>
      <c r="G528" t="s">
        <v>20</v>
      </c>
      <c r="H528" t="s">
        <v>35</v>
      </c>
      <c r="I528" t="s">
        <v>17</v>
      </c>
      <c r="J528" t="s">
        <v>37</v>
      </c>
      <c r="K528" t="s">
        <v>37</v>
      </c>
      <c r="L528" t="s">
        <v>37</v>
      </c>
      <c r="M528" t="s">
        <v>38</v>
      </c>
      <c r="N528" t="s">
        <v>40</v>
      </c>
      <c r="O528" t="s">
        <v>11</v>
      </c>
      <c r="P528" t="s">
        <v>37</v>
      </c>
      <c r="S528" t="s">
        <v>12</v>
      </c>
      <c r="T528" t="s">
        <v>13</v>
      </c>
      <c r="U528" t="s">
        <v>14</v>
      </c>
      <c r="V528" t="s">
        <v>15</v>
      </c>
      <c r="W528" t="s">
        <v>16</v>
      </c>
      <c r="X528">
        <v>540200</v>
      </c>
      <c r="Y528">
        <v>540200</v>
      </c>
      <c r="Z528">
        <v>19447200</v>
      </c>
      <c r="AA528">
        <v>36</v>
      </c>
    </row>
    <row r="529" spans="1:27" hidden="1" x14ac:dyDescent="0.25">
      <c r="A529" t="s">
        <v>50</v>
      </c>
      <c r="B529" t="s">
        <v>33</v>
      </c>
      <c r="C529" t="s">
        <v>51</v>
      </c>
      <c r="D529" t="s">
        <v>35</v>
      </c>
      <c r="E529" t="s">
        <v>18</v>
      </c>
      <c r="F529" t="s">
        <v>19</v>
      </c>
      <c r="G529" t="s">
        <v>20</v>
      </c>
      <c r="H529" t="s">
        <v>35</v>
      </c>
      <c r="I529" t="s">
        <v>17</v>
      </c>
      <c r="J529" t="s">
        <v>37</v>
      </c>
      <c r="K529" t="s">
        <v>37</v>
      </c>
      <c r="L529" t="s">
        <v>37</v>
      </c>
      <c r="M529" t="s">
        <v>38</v>
      </c>
      <c r="N529" t="s">
        <v>40</v>
      </c>
      <c r="O529" t="s">
        <v>11</v>
      </c>
      <c r="P529" t="s">
        <v>37</v>
      </c>
      <c r="S529" t="s">
        <v>12</v>
      </c>
      <c r="T529" t="s">
        <v>13</v>
      </c>
      <c r="U529" t="s">
        <v>14</v>
      </c>
      <c r="V529" t="s">
        <v>21</v>
      </c>
      <c r="W529" t="s">
        <v>22</v>
      </c>
      <c r="X529">
        <v>540200</v>
      </c>
      <c r="Y529">
        <v>540200</v>
      </c>
      <c r="Z529">
        <v>327361200</v>
      </c>
      <c r="AA529">
        <v>606</v>
      </c>
    </row>
    <row r="530" spans="1:27" hidden="1" x14ac:dyDescent="0.25">
      <c r="A530" t="s">
        <v>50</v>
      </c>
      <c r="B530" t="s">
        <v>33</v>
      </c>
      <c r="C530" t="s">
        <v>51</v>
      </c>
      <c r="D530" t="s">
        <v>35</v>
      </c>
      <c r="E530" t="s">
        <v>18</v>
      </c>
      <c r="F530" t="s">
        <v>19</v>
      </c>
      <c r="G530" t="s">
        <v>20</v>
      </c>
      <c r="H530" t="s">
        <v>35</v>
      </c>
      <c r="I530" t="s">
        <v>17</v>
      </c>
      <c r="J530" t="s">
        <v>23</v>
      </c>
      <c r="K530" t="s">
        <v>41</v>
      </c>
      <c r="L530" t="s">
        <v>42</v>
      </c>
      <c r="M530" t="s">
        <v>38</v>
      </c>
      <c r="N530" t="s">
        <v>39</v>
      </c>
      <c r="O530" t="s">
        <v>11</v>
      </c>
      <c r="P530" t="s">
        <v>24</v>
      </c>
      <c r="S530" t="s">
        <v>12</v>
      </c>
      <c r="T530" t="s">
        <v>13</v>
      </c>
      <c r="U530" t="s">
        <v>14</v>
      </c>
      <c r="V530" t="s">
        <v>21</v>
      </c>
      <c r="W530" t="s">
        <v>22</v>
      </c>
      <c r="X530">
        <v>675200</v>
      </c>
      <c r="Y530">
        <v>675200</v>
      </c>
      <c r="Z530">
        <v>226192000</v>
      </c>
      <c r="AA530">
        <v>335</v>
      </c>
    </row>
    <row r="531" spans="1:27" hidden="1" x14ac:dyDescent="0.25">
      <c r="A531" t="s">
        <v>50</v>
      </c>
      <c r="B531" t="s">
        <v>33</v>
      </c>
      <c r="C531" t="s">
        <v>51</v>
      </c>
      <c r="D531" t="s">
        <v>35</v>
      </c>
      <c r="E531" t="s">
        <v>18</v>
      </c>
      <c r="F531" t="s">
        <v>19</v>
      </c>
      <c r="G531" t="s">
        <v>20</v>
      </c>
      <c r="H531" t="s">
        <v>40</v>
      </c>
      <c r="I531" t="s">
        <v>25</v>
      </c>
      <c r="J531" t="s">
        <v>37</v>
      </c>
      <c r="K531" t="s">
        <v>37</v>
      </c>
      <c r="L531" t="s">
        <v>37</v>
      </c>
      <c r="M531" t="s">
        <v>38</v>
      </c>
      <c r="N531" t="s">
        <v>39</v>
      </c>
      <c r="O531" t="s">
        <v>11</v>
      </c>
      <c r="P531" t="s">
        <v>37</v>
      </c>
      <c r="S531" t="s">
        <v>12</v>
      </c>
      <c r="T531" t="s">
        <v>13</v>
      </c>
      <c r="U531" t="s">
        <v>14</v>
      </c>
      <c r="V531" t="s">
        <v>15</v>
      </c>
      <c r="W531" t="s">
        <v>16</v>
      </c>
      <c r="X531">
        <v>357600</v>
      </c>
      <c r="Y531">
        <v>675200</v>
      </c>
      <c r="Z531">
        <v>64795948</v>
      </c>
      <c r="AA531">
        <v>149</v>
      </c>
    </row>
    <row r="532" spans="1:27" hidden="1" x14ac:dyDescent="0.25">
      <c r="A532" t="s">
        <v>50</v>
      </c>
      <c r="B532" t="s">
        <v>33</v>
      </c>
      <c r="C532" t="s">
        <v>51</v>
      </c>
      <c r="D532" t="s">
        <v>35</v>
      </c>
      <c r="E532" t="s">
        <v>18</v>
      </c>
      <c r="F532" t="s">
        <v>19</v>
      </c>
      <c r="G532" t="s">
        <v>20</v>
      </c>
      <c r="H532" t="s">
        <v>40</v>
      </c>
      <c r="I532" t="s">
        <v>25</v>
      </c>
      <c r="J532" t="s">
        <v>37</v>
      </c>
      <c r="K532" t="s">
        <v>37</v>
      </c>
      <c r="L532" t="s">
        <v>37</v>
      </c>
      <c r="M532" t="s">
        <v>38</v>
      </c>
      <c r="N532" t="s">
        <v>39</v>
      </c>
      <c r="O532" t="s">
        <v>11</v>
      </c>
      <c r="P532" t="s">
        <v>37</v>
      </c>
      <c r="S532" t="s">
        <v>12</v>
      </c>
      <c r="T532" t="s">
        <v>13</v>
      </c>
      <c r="U532" t="s">
        <v>14</v>
      </c>
      <c r="V532" t="s">
        <v>21</v>
      </c>
      <c r="W532" t="s">
        <v>22</v>
      </c>
      <c r="X532">
        <v>357600</v>
      </c>
      <c r="Y532">
        <v>809450</v>
      </c>
      <c r="Z532">
        <v>94617949</v>
      </c>
      <c r="AA532">
        <v>235</v>
      </c>
    </row>
    <row r="533" spans="1:27" hidden="1" x14ac:dyDescent="0.25">
      <c r="A533" t="s">
        <v>50</v>
      </c>
      <c r="B533" t="s">
        <v>33</v>
      </c>
      <c r="C533" t="s">
        <v>51</v>
      </c>
      <c r="D533" t="s">
        <v>35</v>
      </c>
      <c r="E533" t="s">
        <v>18</v>
      </c>
      <c r="F533" t="s">
        <v>19</v>
      </c>
      <c r="G533" t="s">
        <v>20</v>
      </c>
      <c r="H533" t="s">
        <v>40</v>
      </c>
      <c r="I533" t="s">
        <v>25</v>
      </c>
      <c r="J533" t="s">
        <v>37</v>
      </c>
      <c r="K533" t="s">
        <v>37</v>
      </c>
      <c r="L533" t="s">
        <v>37</v>
      </c>
      <c r="M533" t="s">
        <v>38</v>
      </c>
      <c r="N533" t="s">
        <v>40</v>
      </c>
      <c r="O533" t="s">
        <v>11</v>
      </c>
      <c r="P533" t="s">
        <v>37</v>
      </c>
      <c r="S533" t="s">
        <v>12</v>
      </c>
      <c r="T533" t="s">
        <v>13</v>
      </c>
      <c r="U533" t="s">
        <v>14</v>
      </c>
      <c r="V533" t="s">
        <v>15</v>
      </c>
      <c r="W533" t="s">
        <v>16</v>
      </c>
      <c r="X533">
        <v>357600</v>
      </c>
      <c r="Y533">
        <v>791020</v>
      </c>
      <c r="Z533">
        <v>237644984</v>
      </c>
      <c r="AA533">
        <v>579</v>
      </c>
    </row>
    <row r="534" spans="1:27" hidden="1" x14ac:dyDescent="0.25">
      <c r="A534" t="s">
        <v>50</v>
      </c>
      <c r="B534" t="s">
        <v>33</v>
      </c>
      <c r="C534" t="s">
        <v>51</v>
      </c>
      <c r="D534" t="s">
        <v>35</v>
      </c>
      <c r="E534" t="s">
        <v>18</v>
      </c>
      <c r="F534" t="s">
        <v>19</v>
      </c>
      <c r="G534" t="s">
        <v>20</v>
      </c>
      <c r="H534" t="s">
        <v>40</v>
      </c>
      <c r="I534" t="s">
        <v>25</v>
      </c>
      <c r="J534" t="s">
        <v>37</v>
      </c>
      <c r="K534" t="s">
        <v>37</v>
      </c>
      <c r="L534" t="s">
        <v>37</v>
      </c>
      <c r="M534" t="s">
        <v>38</v>
      </c>
      <c r="N534" t="s">
        <v>40</v>
      </c>
      <c r="O534" t="s">
        <v>11</v>
      </c>
      <c r="P534" t="s">
        <v>37</v>
      </c>
      <c r="S534" t="s">
        <v>12</v>
      </c>
      <c r="T534" t="s">
        <v>13</v>
      </c>
      <c r="U534" t="s">
        <v>14</v>
      </c>
      <c r="V534" t="s">
        <v>21</v>
      </c>
      <c r="W534" t="s">
        <v>22</v>
      </c>
      <c r="X534">
        <v>315</v>
      </c>
      <c r="Y534">
        <v>596000</v>
      </c>
      <c r="Z534">
        <v>424053681</v>
      </c>
      <c r="AA534">
        <v>1490</v>
      </c>
    </row>
    <row r="535" spans="1:27" hidden="1" x14ac:dyDescent="0.25">
      <c r="A535" t="s">
        <v>50</v>
      </c>
      <c r="B535" t="s">
        <v>33</v>
      </c>
      <c r="C535" t="s">
        <v>51</v>
      </c>
      <c r="D535" t="s">
        <v>35</v>
      </c>
      <c r="E535" t="s">
        <v>18</v>
      </c>
      <c r="F535" t="s">
        <v>19</v>
      </c>
      <c r="G535" t="s">
        <v>20</v>
      </c>
      <c r="H535" t="s">
        <v>40</v>
      </c>
      <c r="I535" t="s">
        <v>25</v>
      </c>
      <c r="J535" t="s">
        <v>23</v>
      </c>
      <c r="K535" t="s">
        <v>41</v>
      </c>
      <c r="L535" t="s">
        <v>42</v>
      </c>
      <c r="M535" t="s">
        <v>38</v>
      </c>
      <c r="N535" t="s">
        <v>40</v>
      </c>
      <c r="O535" t="s">
        <v>11</v>
      </c>
      <c r="P535" t="s">
        <v>24</v>
      </c>
      <c r="S535" t="s">
        <v>12</v>
      </c>
      <c r="T535" t="s">
        <v>13</v>
      </c>
      <c r="U535" t="s">
        <v>14</v>
      </c>
      <c r="V535" t="s">
        <v>21</v>
      </c>
      <c r="W535" t="s">
        <v>22</v>
      </c>
      <c r="X535">
        <v>430844</v>
      </c>
      <c r="Y535">
        <v>430844</v>
      </c>
      <c r="Z535">
        <v>861688</v>
      </c>
      <c r="AA535">
        <v>2</v>
      </c>
    </row>
    <row r="536" spans="1:27" hidden="1" x14ac:dyDescent="0.25">
      <c r="A536" t="s">
        <v>50</v>
      </c>
      <c r="B536" t="s">
        <v>33</v>
      </c>
      <c r="C536" t="s">
        <v>51</v>
      </c>
      <c r="D536" t="s">
        <v>35</v>
      </c>
      <c r="E536" t="s">
        <v>18</v>
      </c>
      <c r="F536" t="s">
        <v>19</v>
      </c>
      <c r="G536" t="s">
        <v>20</v>
      </c>
      <c r="H536" t="s">
        <v>40</v>
      </c>
      <c r="I536" t="s">
        <v>25</v>
      </c>
      <c r="J536" t="s">
        <v>23</v>
      </c>
      <c r="K536" t="s">
        <v>41</v>
      </c>
      <c r="L536" t="s">
        <v>43</v>
      </c>
      <c r="M536" t="s">
        <v>38</v>
      </c>
      <c r="N536" t="s">
        <v>40</v>
      </c>
      <c r="O536" t="s">
        <v>11</v>
      </c>
      <c r="P536" t="s">
        <v>24</v>
      </c>
      <c r="S536" t="s">
        <v>12</v>
      </c>
      <c r="T536" t="s">
        <v>13</v>
      </c>
      <c r="U536" t="s">
        <v>14</v>
      </c>
      <c r="V536" t="s">
        <v>15</v>
      </c>
      <c r="W536" t="s">
        <v>16</v>
      </c>
      <c r="X536">
        <v>350440</v>
      </c>
      <c r="Y536">
        <v>357600</v>
      </c>
      <c r="Z536">
        <v>14904640</v>
      </c>
      <c r="AA536">
        <v>42</v>
      </c>
    </row>
    <row r="537" spans="1:27" hidden="1" x14ac:dyDescent="0.25">
      <c r="A537" t="s">
        <v>50</v>
      </c>
      <c r="B537" t="s">
        <v>33</v>
      </c>
      <c r="C537" t="s">
        <v>51</v>
      </c>
      <c r="D537" t="s">
        <v>35</v>
      </c>
      <c r="E537" t="s">
        <v>18</v>
      </c>
      <c r="F537" t="s">
        <v>19</v>
      </c>
      <c r="G537" t="s">
        <v>20</v>
      </c>
      <c r="H537" t="s">
        <v>40</v>
      </c>
      <c r="I537" t="s">
        <v>25</v>
      </c>
      <c r="J537" t="s">
        <v>23</v>
      </c>
      <c r="K537" t="s">
        <v>41</v>
      </c>
      <c r="L537" t="s">
        <v>43</v>
      </c>
      <c r="M537" t="s">
        <v>38</v>
      </c>
      <c r="N537" t="s">
        <v>40</v>
      </c>
      <c r="O537" t="s">
        <v>11</v>
      </c>
      <c r="P537" t="s">
        <v>24</v>
      </c>
      <c r="S537" t="s">
        <v>12</v>
      </c>
      <c r="T537" t="s">
        <v>13</v>
      </c>
      <c r="U537" t="s">
        <v>14</v>
      </c>
      <c r="V537" t="s">
        <v>21</v>
      </c>
      <c r="W537" t="s">
        <v>22</v>
      </c>
      <c r="X537">
        <v>376946</v>
      </c>
      <c r="Y537">
        <v>376946</v>
      </c>
      <c r="Z537">
        <v>35809870</v>
      </c>
      <c r="AA537">
        <v>95</v>
      </c>
    </row>
    <row r="538" spans="1:27" hidden="1" x14ac:dyDescent="0.25">
      <c r="A538" t="s">
        <v>50</v>
      </c>
      <c r="B538" t="s">
        <v>33</v>
      </c>
      <c r="C538" t="s">
        <v>51</v>
      </c>
      <c r="D538" t="s">
        <v>35</v>
      </c>
      <c r="E538" t="s">
        <v>18</v>
      </c>
      <c r="F538" t="s">
        <v>19</v>
      </c>
      <c r="G538" t="s">
        <v>20</v>
      </c>
      <c r="H538" t="s">
        <v>34</v>
      </c>
      <c r="I538" t="s">
        <v>26</v>
      </c>
      <c r="J538" t="s">
        <v>37</v>
      </c>
      <c r="K538" t="s">
        <v>37</v>
      </c>
      <c r="L538" t="s">
        <v>37</v>
      </c>
      <c r="M538" t="s">
        <v>38</v>
      </c>
      <c r="N538" t="s">
        <v>39</v>
      </c>
      <c r="O538" t="s">
        <v>11</v>
      </c>
      <c r="P538" t="s">
        <v>37</v>
      </c>
      <c r="S538" t="s">
        <v>12</v>
      </c>
      <c r="T538" t="s">
        <v>13</v>
      </c>
      <c r="U538" t="s">
        <v>14</v>
      </c>
      <c r="V538" t="s">
        <v>15</v>
      </c>
      <c r="W538" t="s">
        <v>16</v>
      </c>
      <c r="X538">
        <v>675200</v>
      </c>
      <c r="Y538">
        <v>675200</v>
      </c>
      <c r="Z538">
        <v>11478400</v>
      </c>
      <c r="AA538">
        <v>17</v>
      </c>
    </row>
    <row r="539" spans="1:27" hidden="1" x14ac:dyDescent="0.25">
      <c r="A539" t="s">
        <v>50</v>
      </c>
      <c r="B539" t="s">
        <v>33</v>
      </c>
      <c r="C539" t="s">
        <v>51</v>
      </c>
      <c r="D539" t="s">
        <v>35</v>
      </c>
      <c r="E539" t="s">
        <v>18</v>
      </c>
      <c r="F539" t="s">
        <v>19</v>
      </c>
      <c r="G539" t="s">
        <v>20</v>
      </c>
      <c r="H539" t="s">
        <v>34</v>
      </c>
      <c r="I539" t="s">
        <v>26</v>
      </c>
      <c r="J539" t="s">
        <v>37</v>
      </c>
      <c r="K539" t="s">
        <v>37</v>
      </c>
      <c r="L539" t="s">
        <v>37</v>
      </c>
      <c r="M539" t="s">
        <v>38</v>
      </c>
      <c r="N539" t="s">
        <v>39</v>
      </c>
      <c r="O539" t="s">
        <v>11</v>
      </c>
      <c r="P539" t="s">
        <v>37</v>
      </c>
      <c r="S539" t="s">
        <v>12</v>
      </c>
      <c r="T539" t="s">
        <v>13</v>
      </c>
      <c r="U539" t="s">
        <v>14</v>
      </c>
      <c r="V539" t="s">
        <v>21</v>
      </c>
      <c r="W539" t="s">
        <v>22</v>
      </c>
      <c r="X539">
        <v>447000</v>
      </c>
      <c r="Y539">
        <v>447000</v>
      </c>
      <c r="Z539">
        <v>10281000</v>
      </c>
      <c r="AA539">
        <v>23</v>
      </c>
    </row>
    <row r="540" spans="1:27" hidden="1" x14ac:dyDescent="0.25">
      <c r="A540" t="s">
        <v>50</v>
      </c>
      <c r="B540" t="s">
        <v>33</v>
      </c>
      <c r="C540" t="s">
        <v>51</v>
      </c>
      <c r="D540" t="s">
        <v>35</v>
      </c>
      <c r="E540" t="s">
        <v>18</v>
      </c>
      <c r="F540" t="s">
        <v>19</v>
      </c>
      <c r="G540" t="s">
        <v>20</v>
      </c>
      <c r="H540" t="s">
        <v>34</v>
      </c>
      <c r="I540" t="s">
        <v>26</v>
      </c>
      <c r="J540" t="s">
        <v>37</v>
      </c>
      <c r="K540" t="s">
        <v>37</v>
      </c>
      <c r="L540" t="s">
        <v>37</v>
      </c>
      <c r="M540" t="s">
        <v>38</v>
      </c>
      <c r="N540" t="s">
        <v>40</v>
      </c>
      <c r="O540" t="s">
        <v>11</v>
      </c>
      <c r="P540" t="s">
        <v>37</v>
      </c>
      <c r="S540" t="s">
        <v>12</v>
      </c>
      <c r="T540" t="s">
        <v>13</v>
      </c>
      <c r="U540" t="s">
        <v>14</v>
      </c>
      <c r="V540" t="s">
        <v>15</v>
      </c>
      <c r="W540" t="s">
        <v>16</v>
      </c>
      <c r="X540">
        <v>357600</v>
      </c>
      <c r="Y540">
        <v>540200</v>
      </c>
      <c r="Z540">
        <v>39054200</v>
      </c>
      <c r="AA540">
        <v>75</v>
      </c>
    </row>
    <row r="541" spans="1:27" hidden="1" x14ac:dyDescent="0.25">
      <c r="A541" t="s">
        <v>50</v>
      </c>
      <c r="B541" t="s">
        <v>33</v>
      </c>
      <c r="C541" t="s">
        <v>51</v>
      </c>
      <c r="D541" t="s">
        <v>35</v>
      </c>
      <c r="E541" t="s">
        <v>18</v>
      </c>
      <c r="F541" t="s">
        <v>19</v>
      </c>
      <c r="G541" t="s">
        <v>20</v>
      </c>
      <c r="H541" t="s">
        <v>34</v>
      </c>
      <c r="I541" t="s">
        <v>26</v>
      </c>
      <c r="J541" t="s">
        <v>37</v>
      </c>
      <c r="K541" t="s">
        <v>37</v>
      </c>
      <c r="L541" t="s">
        <v>37</v>
      </c>
      <c r="M541" t="s">
        <v>38</v>
      </c>
      <c r="N541" t="s">
        <v>40</v>
      </c>
      <c r="O541" t="s">
        <v>11</v>
      </c>
      <c r="P541" t="s">
        <v>37</v>
      </c>
      <c r="S541" t="s">
        <v>12</v>
      </c>
      <c r="T541" t="s">
        <v>13</v>
      </c>
      <c r="U541" t="s">
        <v>14</v>
      </c>
      <c r="V541" t="s">
        <v>21</v>
      </c>
      <c r="W541" t="s">
        <v>22</v>
      </c>
      <c r="X541">
        <v>357600</v>
      </c>
      <c r="Y541">
        <v>606967</v>
      </c>
      <c r="Z541">
        <v>98901367</v>
      </c>
      <c r="AA541">
        <v>275</v>
      </c>
    </row>
    <row r="542" spans="1:27" hidden="1" x14ac:dyDescent="0.25">
      <c r="A542" t="s">
        <v>50</v>
      </c>
      <c r="B542" t="s">
        <v>33</v>
      </c>
      <c r="C542" t="s">
        <v>51</v>
      </c>
      <c r="D542" t="s">
        <v>35</v>
      </c>
      <c r="E542" t="s">
        <v>18</v>
      </c>
      <c r="F542" t="s">
        <v>19</v>
      </c>
      <c r="G542" t="s">
        <v>20</v>
      </c>
      <c r="H542" t="s">
        <v>34</v>
      </c>
      <c r="I542" t="s">
        <v>26</v>
      </c>
      <c r="J542" t="s">
        <v>23</v>
      </c>
      <c r="K542" t="s">
        <v>41</v>
      </c>
      <c r="L542" t="s">
        <v>42</v>
      </c>
      <c r="M542" t="s">
        <v>38</v>
      </c>
      <c r="N542" t="s">
        <v>39</v>
      </c>
      <c r="O542" t="s">
        <v>11</v>
      </c>
      <c r="P542" t="s">
        <v>24</v>
      </c>
      <c r="S542" t="s">
        <v>12</v>
      </c>
      <c r="T542" t="s">
        <v>13</v>
      </c>
      <c r="U542" t="s">
        <v>14</v>
      </c>
      <c r="V542" t="s">
        <v>15</v>
      </c>
      <c r="W542" t="s">
        <v>16</v>
      </c>
      <c r="X542">
        <v>675200</v>
      </c>
      <c r="Y542">
        <v>675200</v>
      </c>
      <c r="Z542">
        <v>17555200</v>
      </c>
      <c r="AA542">
        <v>26</v>
      </c>
    </row>
    <row r="543" spans="1:27" hidden="1" x14ac:dyDescent="0.25">
      <c r="A543" t="s">
        <v>50</v>
      </c>
      <c r="B543" t="s">
        <v>33</v>
      </c>
      <c r="C543" t="s">
        <v>51</v>
      </c>
      <c r="D543" t="s">
        <v>35</v>
      </c>
      <c r="E543" t="s">
        <v>18</v>
      </c>
      <c r="F543" t="s">
        <v>19</v>
      </c>
      <c r="G543" t="s">
        <v>20</v>
      </c>
      <c r="H543" t="s">
        <v>36</v>
      </c>
      <c r="I543" t="s">
        <v>27</v>
      </c>
      <c r="J543" t="s">
        <v>37</v>
      </c>
      <c r="K543" t="s">
        <v>37</v>
      </c>
      <c r="L543" t="s">
        <v>37</v>
      </c>
      <c r="M543" t="s">
        <v>38</v>
      </c>
      <c r="N543" t="s">
        <v>37</v>
      </c>
      <c r="O543" t="s">
        <v>11</v>
      </c>
      <c r="P543" t="s">
        <v>37</v>
      </c>
      <c r="S543" t="s">
        <v>12</v>
      </c>
      <c r="T543" t="s">
        <v>13</v>
      </c>
      <c r="U543" t="s">
        <v>14</v>
      </c>
      <c r="V543" t="s">
        <v>30</v>
      </c>
      <c r="W543" t="s">
        <v>31</v>
      </c>
      <c r="X543">
        <v>520000</v>
      </c>
      <c r="Y543">
        <v>520000</v>
      </c>
      <c r="Z543">
        <v>520000</v>
      </c>
      <c r="AA543">
        <v>1</v>
      </c>
    </row>
    <row r="544" spans="1:27" hidden="1" x14ac:dyDescent="0.25">
      <c r="A544" t="s">
        <v>50</v>
      </c>
      <c r="B544" t="s">
        <v>33</v>
      </c>
      <c r="C544" t="s">
        <v>51</v>
      </c>
      <c r="D544" t="s">
        <v>35</v>
      </c>
      <c r="E544" t="s">
        <v>18</v>
      </c>
      <c r="F544" t="s">
        <v>19</v>
      </c>
      <c r="G544" t="s">
        <v>20</v>
      </c>
      <c r="H544" t="s">
        <v>36</v>
      </c>
      <c r="I544" t="s">
        <v>27</v>
      </c>
      <c r="J544" t="s">
        <v>37</v>
      </c>
      <c r="K544" t="s">
        <v>37</v>
      </c>
      <c r="L544" t="s">
        <v>37</v>
      </c>
      <c r="M544" t="s">
        <v>38</v>
      </c>
      <c r="N544" t="s">
        <v>39</v>
      </c>
      <c r="O544" t="s">
        <v>11</v>
      </c>
      <c r="P544" t="s">
        <v>37</v>
      </c>
      <c r="S544" t="s">
        <v>12</v>
      </c>
      <c r="T544" t="s">
        <v>13</v>
      </c>
      <c r="U544" t="s">
        <v>14</v>
      </c>
      <c r="V544" t="s">
        <v>15</v>
      </c>
      <c r="W544" t="s">
        <v>16</v>
      </c>
      <c r="X544">
        <v>475608</v>
      </c>
      <c r="Y544">
        <v>2002560</v>
      </c>
      <c r="Z544">
        <v>64257144</v>
      </c>
      <c r="AA544">
        <v>122</v>
      </c>
    </row>
    <row r="545" spans="1:27" hidden="1" x14ac:dyDescent="0.25">
      <c r="A545" t="s">
        <v>50</v>
      </c>
      <c r="B545" t="s">
        <v>33</v>
      </c>
      <c r="C545" t="s">
        <v>51</v>
      </c>
      <c r="D545" t="s">
        <v>35</v>
      </c>
      <c r="E545" t="s">
        <v>18</v>
      </c>
      <c r="F545" t="s">
        <v>19</v>
      </c>
      <c r="G545" t="s">
        <v>20</v>
      </c>
      <c r="H545" t="s">
        <v>36</v>
      </c>
      <c r="I545" t="s">
        <v>27</v>
      </c>
      <c r="J545" t="s">
        <v>37</v>
      </c>
      <c r="K545" t="s">
        <v>37</v>
      </c>
      <c r="L545" t="s">
        <v>37</v>
      </c>
      <c r="M545" t="s">
        <v>38</v>
      </c>
      <c r="N545" t="s">
        <v>39</v>
      </c>
      <c r="O545" t="s">
        <v>11</v>
      </c>
      <c r="P545" t="s">
        <v>37</v>
      </c>
      <c r="S545" t="s">
        <v>12</v>
      </c>
      <c r="T545" t="s">
        <v>13</v>
      </c>
      <c r="U545" t="s">
        <v>14</v>
      </c>
      <c r="V545" t="s">
        <v>21</v>
      </c>
      <c r="W545" t="s">
        <v>22</v>
      </c>
      <c r="X545">
        <v>414146</v>
      </c>
      <c r="Y545">
        <v>629577</v>
      </c>
      <c r="Z545">
        <v>57989454</v>
      </c>
      <c r="AA545">
        <v>120</v>
      </c>
    </row>
    <row r="546" spans="1:27" hidden="1" x14ac:dyDescent="0.25">
      <c r="A546" t="s">
        <v>50</v>
      </c>
      <c r="B546" t="s">
        <v>33</v>
      </c>
      <c r="C546" t="s">
        <v>51</v>
      </c>
      <c r="D546" t="s">
        <v>35</v>
      </c>
      <c r="E546" t="s">
        <v>18</v>
      </c>
      <c r="F546" t="s">
        <v>19</v>
      </c>
      <c r="G546" t="s">
        <v>20</v>
      </c>
      <c r="H546" t="s">
        <v>36</v>
      </c>
      <c r="I546" t="s">
        <v>27</v>
      </c>
      <c r="J546" t="s">
        <v>37</v>
      </c>
      <c r="K546" t="s">
        <v>37</v>
      </c>
      <c r="L546" t="s">
        <v>37</v>
      </c>
      <c r="M546" t="s">
        <v>38</v>
      </c>
      <c r="N546" t="s">
        <v>40</v>
      </c>
      <c r="O546" t="s">
        <v>11</v>
      </c>
      <c r="P546" t="s">
        <v>37</v>
      </c>
      <c r="S546" t="s">
        <v>12</v>
      </c>
      <c r="T546" t="s">
        <v>13</v>
      </c>
      <c r="U546" t="s">
        <v>14</v>
      </c>
      <c r="V546" t="s">
        <v>15</v>
      </c>
      <c r="W546" t="s">
        <v>16</v>
      </c>
      <c r="X546">
        <v>400512</v>
      </c>
      <c r="Y546">
        <v>2002560</v>
      </c>
      <c r="Z546">
        <v>208281542</v>
      </c>
      <c r="AA546">
        <v>468</v>
      </c>
    </row>
    <row r="547" spans="1:27" hidden="1" x14ac:dyDescent="0.25">
      <c r="A547" t="s">
        <v>50</v>
      </c>
      <c r="B547" t="s">
        <v>33</v>
      </c>
      <c r="C547" t="s">
        <v>51</v>
      </c>
      <c r="D547" t="s">
        <v>35</v>
      </c>
      <c r="E547" t="s">
        <v>18</v>
      </c>
      <c r="F547" t="s">
        <v>19</v>
      </c>
      <c r="G547" t="s">
        <v>20</v>
      </c>
      <c r="H547" t="s">
        <v>36</v>
      </c>
      <c r="I547" t="s">
        <v>27</v>
      </c>
      <c r="J547" t="s">
        <v>37</v>
      </c>
      <c r="K547" t="s">
        <v>37</v>
      </c>
      <c r="L547" t="s">
        <v>37</v>
      </c>
      <c r="M547" t="s">
        <v>38</v>
      </c>
      <c r="N547" t="s">
        <v>40</v>
      </c>
      <c r="O547" t="s">
        <v>11</v>
      </c>
      <c r="P547" t="s">
        <v>37</v>
      </c>
      <c r="S547" t="s">
        <v>12</v>
      </c>
      <c r="T547" t="s">
        <v>13</v>
      </c>
      <c r="U547" t="s">
        <v>14</v>
      </c>
      <c r="V547" t="s">
        <v>21</v>
      </c>
      <c r="W547" t="s">
        <v>22</v>
      </c>
      <c r="X547">
        <v>1</v>
      </c>
      <c r="Y547">
        <v>858854</v>
      </c>
      <c r="Z547">
        <v>819148025</v>
      </c>
      <c r="AA547">
        <v>2250</v>
      </c>
    </row>
    <row r="548" spans="1:27" hidden="1" x14ac:dyDescent="0.25">
      <c r="A548" t="s">
        <v>50</v>
      </c>
      <c r="B548" t="s">
        <v>33</v>
      </c>
      <c r="C548" t="s">
        <v>51</v>
      </c>
      <c r="D548" t="s">
        <v>35</v>
      </c>
      <c r="E548" t="s">
        <v>18</v>
      </c>
      <c r="F548" t="s">
        <v>19</v>
      </c>
      <c r="G548" t="s">
        <v>20</v>
      </c>
      <c r="H548" t="s">
        <v>36</v>
      </c>
      <c r="I548" t="s">
        <v>27</v>
      </c>
      <c r="J548" t="s">
        <v>23</v>
      </c>
      <c r="K548" t="s">
        <v>41</v>
      </c>
      <c r="L548" t="s">
        <v>43</v>
      </c>
      <c r="M548" t="s">
        <v>38</v>
      </c>
      <c r="N548" t="s">
        <v>39</v>
      </c>
      <c r="O548" t="s">
        <v>11</v>
      </c>
      <c r="P548" t="s">
        <v>24</v>
      </c>
      <c r="S548" t="s">
        <v>12</v>
      </c>
      <c r="T548" t="s">
        <v>13</v>
      </c>
      <c r="U548" t="s">
        <v>14</v>
      </c>
      <c r="V548" t="s">
        <v>21</v>
      </c>
      <c r="W548" t="s">
        <v>22</v>
      </c>
      <c r="X548">
        <v>473820</v>
      </c>
      <c r="Y548">
        <v>473820</v>
      </c>
      <c r="Z548">
        <v>81023220</v>
      </c>
      <c r="AA548">
        <v>171</v>
      </c>
    </row>
    <row r="549" spans="1:27" hidden="1" x14ac:dyDescent="0.25">
      <c r="A549" t="s">
        <v>50</v>
      </c>
      <c r="B549" t="s">
        <v>33</v>
      </c>
      <c r="C549" t="s">
        <v>51</v>
      </c>
      <c r="D549" t="s">
        <v>35</v>
      </c>
      <c r="E549" t="s">
        <v>18</v>
      </c>
      <c r="F549" t="s">
        <v>19</v>
      </c>
      <c r="G549" t="s">
        <v>20</v>
      </c>
      <c r="H549" t="s">
        <v>36</v>
      </c>
      <c r="I549" t="s">
        <v>27</v>
      </c>
      <c r="J549" t="s">
        <v>23</v>
      </c>
      <c r="K549" t="s">
        <v>41</v>
      </c>
      <c r="L549" t="s">
        <v>43</v>
      </c>
      <c r="M549" t="s">
        <v>38</v>
      </c>
      <c r="N549" t="s">
        <v>40</v>
      </c>
      <c r="O549" t="s">
        <v>11</v>
      </c>
      <c r="P549" t="s">
        <v>24</v>
      </c>
      <c r="S549" t="s">
        <v>12</v>
      </c>
      <c r="T549" t="s">
        <v>13</v>
      </c>
      <c r="U549" t="s">
        <v>14</v>
      </c>
      <c r="V549" t="s">
        <v>21</v>
      </c>
      <c r="W549" t="s">
        <v>22</v>
      </c>
      <c r="X549">
        <v>379056</v>
      </c>
      <c r="Y549">
        <v>379056</v>
      </c>
      <c r="Z549">
        <v>355175472</v>
      </c>
      <c r="AA549">
        <v>937</v>
      </c>
    </row>
    <row r="550" spans="1:27" hidden="1" x14ac:dyDescent="0.25">
      <c r="A550" t="s">
        <v>50</v>
      </c>
      <c r="B550" t="s">
        <v>33</v>
      </c>
      <c r="C550" t="s">
        <v>51</v>
      </c>
      <c r="D550" t="s">
        <v>35</v>
      </c>
      <c r="E550" t="s">
        <v>18</v>
      </c>
      <c r="F550" t="s">
        <v>28</v>
      </c>
      <c r="G550" t="s">
        <v>29</v>
      </c>
      <c r="H550" t="s">
        <v>36</v>
      </c>
      <c r="I550" t="s">
        <v>27</v>
      </c>
      <c r="J550" t="s">
        <v>23</v>
      </c>
      <c r="K550" t="s">
        <v>41</v>
      </c>
      <c r="L550" t="s">
        <v>43</v>
      </c>
      <c r="M550" t="s">
        <v>38</v>
      </c>
      <c r="N550" t="s">
        <v>40</v>
      </c>
      <c r="O550" t="s">
        <v>11</v>
      </c>
      <c r="P550" t="s">
        <v>24</v>
      </c>
      <c r="S550" t="s">
        <v>12</v>
      </c>
      <c r="T550" t="s">
        <v>13</v>
      </c>
      <c r="U550" t="s">
        <v>14</v>
      </c>
      <c r="V550" t="s">
        <v>15</v>
      </c>
      <c r="W550" t="s">
        <v>16</v>
      </c>
      <c r="X550">
        <v>407664</v>
      </c>
      <c r="Y550">
        <v>407664</v>
      </c>
      <c r="Z550">
        <v>1630656</v>
      </c>
      <c r="AA550">
        <v>4</v>
      </c>
    </row>
    <row r="551" spans="1:27" hidden="1" x14ac:dyDescent="0.25">
      <c r="A551" t="s">
        <v>50</v>
      </c>
      <c r="B551" t="s">
        <v>33</v>
      </c>
      <c r="C551" t="s">
        <v>51</v>
      </c>
      <c r="D551" t="s">
        <v>35</v>
      </c>
      <c r="E551" t="s">
        <v>18</v>
      </c>
      <c r="F551" t="s">
        <v>8</v>
      </c>
      <c r="G551" t="s">
        <v>9</v>
      </c>
      <c r="H551" t="s">
        <v>40</v>
      </c>
      <c r="I551" t="s">
        <v>25</v>
      </c>
      <c r="J551" t="s">
        <v>37</v>
      </c>
      <c r="K551" t="s">
        <v>37</v>
      </c>
      <c r="L551" t="s">
        <v>37</v>
      </c>
      <c r="M551" t="s">
        <v>38</v>
      </c>
      <c r="N551" t="s">
        <v>39</v>
      </c>
      <c r="O551" t="s">
        <v>11</v>
      </c>
      <c r="P551" t="s">
        <v>37</v>
      </c>
      <c r="S551" t="s">
        <v>12</v>
      </c>
      <c r="T551" t="s">
        <v>13</v>
      </c>
      <c r="U551" t="s">
        <v>14</v>
      </c>
      <c r="V551" t="s">
        <v>15</v>
      </c>
      <c r="W551" t="s">
        <v>16</v>
      </c>
      <c r="X551">
        <v>1073352</v>
      </c>
      <c r="Y551">
        <v>1445852</v>
      </c>
      <c r="Z551">
        <v>8302612</v>
      </c>
      <c r="AA551">
        <v>6</v>
      </c>
    </row>
    <row r="552" spans="1:27" hidden="1" x14ac:dyDescent="0.25">
      <c r="A552" t="s">
        <v>50</v>
      </c>
      <c r="B552" t="s">
        <v>33</v>
      </c>
      <c r="C552" t="s">
        <v>51</v>
      </c>
      <c r="D552" t="s">
        <v>35</v>
      </c>
      <c r="E552" t="s">
        <v>18</v>
      </c>
      <c r="F552" t="s">
        <v>8</v>
      </c>
      <c r="G552" t="s">
        <v>9</v>
      </c>
      <c r="H552" t="s">
        <v>40</v>
      </c>
      <c r="I552" t="s">
        <v>25</v>
      </c>
      <c r="J552" t="s">
        <v>37</v>
      </c>
      <c r="K552" t="s">
        <v>37</v>
      </c>
      <c r="L552" t="s">
        <v>37</v>
      </c>
      <c r="M552" t="s">
        <v>38</v>
      </c>
      <c r="N552" t="s">
        <v>39</v>
      </c>
      <c r="O552" t="s">
        <v>11</v>
      </c>
      <c r="P552" t="s">
        <v>37</v>
      </c>
      <c r="S552" t="s">
        <v>12</v>
      </c>
      <c r="T552" t="s">
        <v>13</v>
      </c>
      <c r="U552" t="s">
        <v>14</v>
      </c>
      <c r="V552" t="s">
        <v>21</v>
      </c>
      <c r="W552" t="s">
        <v>22</v>
      </c>
      <c r="X552" t="s">
        <v>52</v>
      </c>
      <c r="Y552">
        <v>766186</v>
      </c>
      <c r="Z552" t="s">
        <v>53</v>
      </c>
      <c r="AA552">
        <v>901</v>
      </c>
    </row>
    <row r="553" spans="1:27" hidden="1" x14ac:dyDescent="0.25">
      <c r="A553" t="s">
        <v>50</v>
      </c>
      <c r="B553" t="s">
        <v>33</v>
      </c>
      <c r="C553" t="s">
        <v>51</v>
      </c>
      <c r="D553" t="s">
        <v>35</v>
      </c>
      <c r="E553" t="s">
        <v>18</v>
      </c>
      <c r="F553" t="s">
        <v>8</v>
      </c>
      <c r="G553" t="s">
        <v>9</v>
      </c>
      <c r="H553" t="s">
        <v>40</v>
      </c>
      <c r="I553" t="s">
        <v>25</v>
      </c>
      <c r="J553" t="s">
        <v>37</v>
      </c>
      <c r="K553" t="s">
        <v>37</v>
      </c>
      <c r="L553" t="s">
        <v>37</v>
      </c>
      <c r="M553" t="s">
        <v>38</v>
      </c>
      <c r="N553" t="s">
        <v>35</v>
      </c>
      <c r="O553" t="s">
        <v>11</v>
      </c>
      <c r="P553" t="s">
        <v>37</v>
      </c>
      <c r="S553" t="s">
        <v>12</v>
      </c>
      <c r="T553" t="s">
        <v>13</v>
      </c>
      <c r="U553" t="s">
        <v>14</v>
      </c>
      <c r="V553" t="s">
        <v>21</v>
      </c>
      <c r="W553" t="s">
        <v>22</v>
      </c>
      <c r="X553">
        <v>630000</v>
      </c>
      <c r="Y553">
        <v>630000</v>
      </c>
      <c r="Z553">
        <v>3780000</v>
      </c>
      <c r="AA553">
        <v>6</v>
      </c>
    </row>
    <row r="554" spans="1:27" hidden="1" x14ac:dyDescent="0.25">
      <c r="A554" t="s">
        <v>50</v>
      </c>
      <c r="B554" t="s">
        <v>33</v>
      </c>
      <c r="C554" t="s">
        <v>51</v>
      </c>
      <c r="D554" t="s">
        <v>35</v>
      </c>
      <c r="E554" t="s">
        <v>18</v>
      </c>
      <c r="F554" t="s">
        <v>8</v>
      </c>
      <c r="G554" t="s">
        <v>9</v>
      </c>
      <c r="H554" t="s">
        <v>40</v>
      </c>
      <c r="I554" t="s">
        <v>25</v>
      </c>
      <c r="J554" t="s">
        <v>37</v>
      </c>
      <c r="K554" t="s">
        <v>37</v>
      </c>
      <c r="L554" t="s">
        <v>37</v>
      </c>
      <c r="M554" t="s">
        <v>38</v>
      </c>
      <c r="N554" t="s">
        <v>40</v>
      </c>
      <c r="O554" t="s">
        <v>11</v>
      </c>
      <c r="P554" t="s">
        <v>37</v>
      </c>
      <c r="S554" t="s">
        <v>12</v>
      </c>
      <c r="T554" t="s">
        <v>13</v>
      </c>
      <c r="U554" t="s">
        <v>14</v>
      </c>
      <c r="V554" t="s">
        <v>15</v>
      </c>
      <c r="W554" t="s">
        <v>16</v>
      </c>
      <c r="X554">
        <v>401798</v>
      </c>
      <c r="Y554">
        <v>600200</v>
      </c>
      <c r="Z554">
        <v>101524916</v>
      </c>
      <c r="AA554">
        <v>194</v>
      </c>
    </row>
    <row r="555" spans="1:27" hidden="1" x14ac:dyDescent="0.25">
      <c r="A555" t="s">
        <v>50</v>
      </c>
      <c r="B555" t="s">
        <v>33</v>
      </c>
      <c r="C555" t="s">
        <v>51</v>
      </c>
      <c r="D555" t="s">
        <v>35</v>
      </c>
      <c r="E555" t="s">
        <v>18</v>
      </c>
      <c r="F555" t="s">
        <v>8</v>
      </c>
      <c r="G555" t="s">
        <v>9</v>
      </c>
      <c r="H555" t="s">
        <v>40</v>
      </c>
      <c r="I555" t="s">
        <v>25</v>
      </c>
      <c r="J555" t="s">
        <v>37</v>
      </c>
      <c r="K555" t="s">
        <v>37</v>
      </c>
      <c r="L555" t="s">
        <v>37</v>
      </c>
      <c r="M555" t="s">
        <v>38</v>
      </c>
      <c r="N555" t="s">
        <v>40</v>
      </c>
      <c r="O555" t="s">
        <v>11</v>
      </c>
      <c r="P555" t="s">
        <v>37</v>
      </c>
      <c r="S555" t="s">
        <v>12</v>
      </c>
      <c r="T555" t="s">
        <v>13</v>
      </c>
      <c r="U555" t="s">
        <v>14</v>
      </c>
      <c r="V555" t="s">
        <v>44</v>
      </c>
      <c r="W555" t="s">
        <v>45</v>
      </c>
      <c r="X555">
        <v>412128</v>
      </c>
      <c r="Y555">
        <v>412128</v>
      </c>
      <c r="Z555">
        <v>11951712</v>
      </c>
      <c r="AA555">
        <v>29</v>
      </c>
    </row>
    <row r="556" spans="1:27" hidden="1" x14ac:dyDescent="0.25">
      <c r="A556" t="s">
        <v>50</v>
      </c>
      <c r="B556" t="s">
        <v>33</v>
      </c>
      <c r="C556" t="s">
        <v>51</v>
      </c>
      <c r="D556" t="s">
        <v>35</v>
      </c>
      <c r="E556" t="s">
        <v>18</v>
      </c>
      <c r="F556" t="s">
        <v>8</v>
      </c>
      <c r="G556" t="s">
        <v>9</v>
      </c>
      <c r="H556" t="s">
        <v>40</v>
      </c>
      <c r="I556" t="s">
        <v>25</v>
      </c>
      <c r="J556" t="s">
        <v>37</v>
      </c>
      <c r="K556" t="s">
        <v>37</v>
      </c>
      <c r="L556" t="s">
        <v>37</v>
      </c>
      <c r="M556" t="s">
        <v>38</v>
      </c>
      <c r="N556" t="s">
        <v>40</v>
      </c>
      <c r="O556" t="s">
        <v>11</v>
      </c>
      <c r="P556" t="s">
        <v>37</v>
      </c>
      <c r="S556" t="s">
        <v>12</v>
      </c>
      <c r="T556" t="s">
        <v>13</v>
      </c>
      <c r="U556" t="s">
        <v>14</v>
      </c>
      <c r="V556" t="s">
        <v>21</v>
      </c>
      <c r="W556" t="s">
        <v>22</v>
      </c>
      <c r="X556">
        <v>278995</v>
      </c>
      <c r="Y556">
        <v>560825</v>
      </c>
      <c r="Z556">
        <v>1349567915</v>
      </c>
      <c r="AA556">
        <v>3589</v>
      </c>
    </row>
    <row r="557" spans="1:27" hidden="1" x14ac:dyDescent="0.25">
      <c r="A557" t="s">
        <v>50</v>
      </c>
      <c r="B557" t="s">
        <v>33</v>
      </c>
      <c r="C557" t="s">
        <v>51</v>
      </c>
      <c r="D557" t="s">
        <v>35</v>
      </c>
      <c r="E557" t="s">
        <v>18</v>
      </c>
      <c r="F557" t="s">
        <v>8</v>
      </c>
      <c r="G557" t="s">
        <v>9</v>
      </c>
      <c r="H557" t="s">
        <v>40</v>
      </c>
      <c r="I557" t="s">
        <v>25</v>
      </c>
      <c r="J557" t="s">
        <v>23</v>
      </c>
      <c r="K557" t="s">
        <v>41</v>
      </c>
      <c r="L557" t="s">
        <v>42</v>
      </c>
      <c r="M557" t="s">
        <v>38</v>
      </c>
      <c r="N557" t="s">
        <v>39</v>
      </c>
      <c r="O557" t="s">
        <v>11</v>
      </c>
      <c r="P557" t="s">
        <v>24</v>
      </c>
      <c r="S557" t="s">
        <v>12</v>
      </c>
      <c r="T557" t="s">
        <v>13</v>
      </c>
      <c r="U557" t="s">
        <v>14</v>
      </c>
      <c r="V557" t="s">
        <v>15</v>
      </c>
      <c r="W557" t="s">
        <v>16</v>
      </c>
      <c r="X557">
        <v>357600</v>
      </c>
      <c r="Y557">
        <v>525225</v>
      </c>
      <c r="Z557">
        <v>35494956</v>
      </c>
      <c r="AA557">
        <v>77</v>
      </c>
    </row>
    <row r="558" spans="1:27" hidden="1" x14ac:dyDescent="0.25">
      <c r="A558" t="s">
        <v>50</v>
      </c>
      <c r="B558" t="s">
        <v>33</v>
      </c>
      <c r="C558" t="s">
        <v>51</v>
      </c>
      <c r="D558" t="s">
        <v>35</v>
      </c>
      <c r="E558" t="s">
        <v>18</v>
      </c>
      <c r="F558" t="s">
        <v>8</v>
      </c>
      <c r="G558" t="s">
        <v>9</v>
      </c>
      <c r="H558" t="s">
        <v>40</v>
      </c>
      <c r="I558" t="s">
        <v>25</v>
      </c>
      <c r="J558" t="s">
        <v>23</v>
      </c>
      <c r="K558" t="s">
        <v>41</v>
      </c>
      <c r="L558" t="s">
        <v>43</v>
      </c>
      <c r="M558" t="s">
        <v>38</v>
      </c>
      <c r="N558" t="s">
        <v>40</v>
      </c>
      <c r="O558" t="s">
        <v>11</v>
      </c>
      <c r="P558" t="s">
        <v>24</v>
      </c>
      <c r="S558" t="s">
        <v>12</v>
      </c>
      <c r="T558" t="s">
        <v>13</v>
      </c>
      <c r="U558" t="s">
        <v>14</v>
      </c>
      <c r="V558" t="s">
        <v>15</v>
      </c>
      <c r="W558" t="s">
        <v>16</v>
      </c>
      <c r="X558">
        <v>357600</v>
      </c>
      <c r="Y558">
        <v>600257</v>
      </c>
      <c r="Z558">
        <v>241735667</v>
      </c>
      <c r="AA558">
        <v>588</v>
      </c>
    </row>
    <row r="559" spans="1:27" hidden="1" x14ac:dyDescent="0.25">
      <c r="A559" t="s">
        <v>50</v>
      </c>
      <c r="B559" t="s">
        <v>33</v>
      </c>
      <c r="C559" t="s">
        <v>51</v>
      </c>
      <c r="D559" t="s">
        <v>35</v>
      </c>
      <c r="E559" t="s">
        <v>18</v>
      </c>
      <c r="F559" t="s">
        <v>8</v>
      </c>
      <c r="G559" t="s">
        <v>9</v>
      </c>
      <c r="H559" t="s">
        <v>34</v>
      </c>
      <c r="I559" t="s">
        <v>26</v>
      </c>
      <c r="J559" t="s">
        <v>37</v>
      </c>
      <c r="K559" t="s">
        <v>37</v>
      </c>
      <c r="L559" t="s">
        <v>37</v>
      </c>
      <c r="M559" t="s">
        <v>38</v>
      </c>
      <c r="N559" t="s">
        <v>39</v>
      </c>
      <c r="O559" t="s">
        <v>11</v>
      </c>
      <c r="P559" t="s">
        <v>37</v>
      </c>
      <c r="S559" t="s">
        <v>12</v>
      </c>
      <c r="T559" t="s">
        <v>13</v>
      </c>
      <c r="U559" t="s">
        <v>14</v>
      </c>
      <c r="V559" t="s">
        <v>15</v>
      </c>
      <c r="W559" t="s">
        <v>16</v>
      </c>
      <c r="X559">
        <v>675200</v>
      </c>
      <c r="Y559">
        <v>816164</v>
      </c>
      <c r="Z559">
        <v>59498692</v>
      </c>
      <c r="AA559">
        <v>79</v>
      </c>
    </row>
    <row r="560" spans="1:27" hidden="1" x14ac:dyDescent="0.25">
      <c r="A560" t="s">
        <v>50</v>
      </c>
      <c r="B560" t="s">
        <v>33</v>
      </c>
      <c r="C560" t="s">
        <v>51</v>
      </c>
      <c r="D560" t="s">
        <v>35</v>
      </c>
      <c r="E560" t="s">
        <v>18</v>
      </c>
      <c r="F560" t="s">
        <v>8</v>
      </c>
      <c r="G560" t="s">
        <v>9</v>
      </c>
      <c r="H560" t="s">
        <v>34</v>
      </c>
      <c r="I560" t="s">
        <v>26</v>
      </c>
      <c r="J560" t="s">
        <v>37</v>
      </c>
      <c r="K560" t="s">
        <v>37</v>
      </c>
      <c r="L560" t="s">
        <v>37</v>
      </c>
      <c r="M560" t="s">
        <v>38</v>
      </c>
      <c r="N560" t="s">
        <v>39</v>
      </c>
      <c r="O560" t="s">
        <v>11</v>
      </c>
      <c r="P560" t="s">
        <v>37</v>
      </c>
      <c r="S560" t="s">
        <v>12</v>
      </c>
      <c r="T560" t="s">
        <v>13</v>
      </c>
      <c r="U560" t="s">
        <v>14</v>
      </c>
      <c r="V560" t="s">
        <v>21</v>
      </c>
      <c r="W560" t="s">
        <v>22</v>
      </c>
      <c r="X560">
        <v>415120</v>
      </c>
      <c r="Y560">
        <v>735968</v>
      </c>
      <c r="Z560">
        <v>8857594</v>
      </c>
      <c r="AA560">
        <v>19</v>
      </c>
    </row>
    <row r="561" spans="1:27" hidden="1" x14ac:dyDescent="0.25">
      <c r="A561" t="s">
        <v>50</v>
      </c>
      <c r="B561" t="s">
        <v>33</v>
      </c>
      <c r="C561" t="s">
        <v>51</v>
      </c>
      <c r="D561" t="s">
        <v>35</v>
      </c>
      <c r="E561" t="s">
        <v>18</v>
      </c>
      <c r="F561" t="s">
        <v>8</v>
      </c>
      <c r="G561" t="s">
        <v>9</v>
      </c>
      <c r="H561" t="s">
        <v>34</v>
      </c>
      <c r="I561" t="s">
        <v>26</v>
      </c>
      <c r="J561" t="s">
        <v>37</v>
      </c>
      <c r="K561" t="s">
        <v>37</v>
      </c>
      <c r="L561" t="s">
        <v>37</v>
      </c>
      <c r="M561" t="s">
        <v>38</v>
      </c>
      <c r="N561" t="s">
        <v>40</v>
      </c>
      <c r="O561" t="s">
        <v>11</v>
      </c>
      <c r="P561" t="s">
        <v>37</v>
      </c>
      <c r="S561" t="s">
        <v>12</v>
      </c>
      <c r="T561" t="s">
        <v>13</v>
      </c>
      <c r="U561" t="s">
        <v>14</v>
      </c>
      <c r="V561" t="s">
        <v>15</v>
      </c>
      <c r="W561" t="s">
        <v>16</v>
      </c>
      <c r="X561">
        <v>514050</v>
      </c>
      <c r="Y561">
        <v>652979</v>
      </c>
      <c r="Z561">
        <v>28131513</v>
      </c>
      <c r="AA561">
        <v>50</v>
      </c>
    </row>
    <row r="562" spans="1:27" hidden="1" x14ac:dyDescent="0.25">
      <c r="A562" t="s">
        <v>50</v>
      </c>
      <c r="B562" t="s">
        <v>33</v>
      </c>
      <c r="C562" t="s">
        <v>51</v>
      </c>
      <c r="D562" t="s">
        <v>35</v>
      </c>
      <c r="E562" t="s">
        <v>18</v>
      </c>
      <c r="F562" t="s">
        <v>8</v>
      </c>
      <c r="G562" t="s">
        <v>9</v>
      </c>
      <c r="H562" t="s">
        <v>34</v>
      </c>
      <c r="I562" t="s">
        <v>26</v>
      </c>
      <c r="J562" t="s">
        <v>37</v>
      </c>
      <c r="K562" t="s">
        <v>37</v>
      </c>
      <c r="L562" t="s">
        <v>37</v>
      </c>
      <c r="M562" t="s">
        <v>38</v>
      </c>
      <c r="N562" t="s">
        <v>40</v>
      </c>
      <c r="O562" t="s">
        <v>11</v>
      </c>
      <c r="P562" t="s">
        <v>37</v>
      </c>
      <c r="S562" t="s">
        <v>12</v>
      </c>
      <c r="T562" t="s">
        <v>13</v>
      </c>
      <c r="U562" t="s">
        <v>14</v>
      </c>
      <c r="V562" t="s">
        <v>21</v>
      </c>
      <c r="W562" t="s">
        <v>22</v>
      </c>
      <c r="X562">
        <v>357600</v>
      </c>
      <c r="Y562">
        <v>477225</v>
      </c>
      <c r="Z562">
        <v>70882305</v>
      </c>
      <c r="AA562">
        <v>189</v>
      </c>
    </row>
    <row r="563" spans="1:27" hidden="1" x14ac:dyDescent="0.25">
      <c r="A563" t="s">
        <v>50</v>
      </c>
      <c r="B563" t="s">
        <v>33</v>
      </c>
      <c r="C563" t="s">
        <v>51</v>
      </c>
      <c r="D563" t="s">
        <v>35</v>
      </c>
      <c r="E563" t="s">
        <v>18</v>
      </c>
      <c r="F563" t="s">
        <v>8</v>
      </c>
      <c r="G563" t="s">
        <v>9</v>
      </c>
      <c r="H563" t="s">
        <v>34</v>
      </c>
      <c r="I563" t="s">
        <v>26</v>
      </c>
      <c r="J563" t="s">
        <v>23</v>
      </c>
      <c r="K563" t="s">
        <v>41</v>
      </c>
      <c r="L563" t="s">
        <v>42</v>
      </c>
      <c r="M563" t="s">
        <v>38</v>
      </c>
      <c r="N563" t="s">
        <v>39</v>
      </c>
      <c r="O563" t="s">
        <v>11</v>
      </c>
      <c r="P563" t="s">
        <v>24</v>
      </c>
      <c r="S563" t="s">
        <v>12</v>
      </c>
      <c r="T563" t="s">
        <v>13</v>
      </c>
      <c r="U563" t="s">
        <v>14</v>
      </c>
      <c r="V563" t="s">
        <v>21</v>
      </c>
      <c r="W563" t="s">
        <v>22</v>
      </c>
      <c r="X563">
        <v>357600</v>
      </c>
      <c r="Y563">
        <v>720160</v>
      </c>
      <c r="Z563">
        <v>13268672</v>
      </c>
      <c r="AA563">
        <v>35</v>
      </c>
    </row>
    <row r="564" spans="1:27" hidden="1" x14ac:dyDescent="0.25">
      <c r="A564" t="s">
        <v>50</v>
      </c>
      <c r="B564" t="s">
        <v>33</v>
      </c>
      <c r="C564" t="s">
        <v>51</v>
      </c>
      <c r="D564" t="s">
        <v>35</v>
      </c>
      <c r="E564" t="s">
        <v>18</v>
      </c>
      <c r="F564" t="s">
        <v>8</v>
      </c>
      <c r="G564" t="s">
        <v>9</v>
      </c>
      <c r="H564" t="s">
        <v>36</v>
      </c>
      <c r="I564" t="s">
        <v>27</v>
      </c>
      <c r="J564" t="s">
        <v>37</v>
      </c>
      <c r="K564" t="s">
        <v>37</v>
      </c>
      <c r="L564" t="s">
        <v>37</v>
      </c>
      <c r="M564" t="s">
        <v>38</v>
      </c>
      <c r="N564" t="s">
        <v>39</v>
      </c>
      <c r="O564" t="s">
        <v>11</v>
      </c>
      <c r="P564" t="s">
        <v>37</v>
      </c>
      <c r="S564" t="s">
        <v>12</v>
      </c>
      <c r="T564" t="s">
        <v>13</v>
      </c>
      <c r="U564" t="s">
        <v>14</v>
      </c>
      <c r="V564" t="s">
        <v>21</v>
      </c>
      <c r="W564" t="s">
        <v>22</v>
      </c>
      <c r="X564">
        <v>379056</v>
      </c>
      <c r="Y564">
        <v>552990</v>
      </c>
      <c r="Z564">
        <v>210151849</v>
      </c>
      <c r="AA564">
        <v>471</v>
      </c>
    </row>
    <row r="565" spans="1:27" hidden="1" x14ac:dyDescent="0.25">
      <c r="A565" t="s">
        <v>50</v>
      </c>
      <c r="B565" t="s">
        <v>33</v>
      </c>
      <c r="C565" t="s">
        <v>51</v>
      </c>
      <c r="D565" t="s">
        <v>35</v>
      </c>
      <c r="E565" t="s">
        <v>18</v>
      </c>
      <c r="F565" t="s">
        <v>8</v>
      </c>
      <c r="G565" t="s">
        <v>9</v>
      </c>
      <c r="H565" t="s">
        <v>36</v>
      </c>
      <c r="I565" t="s">
        <v>27</v>
      </c>
      <c r="J565" t="s">
        <v>37</v>
      </c>
      <c r="K565" t="s">
        <v>37</v>
      </c>
      <c r="L565" t="s">
        <v>37</v>
      </c>
      <c r="M565" t="s">
        <v>38</v>
      </c>
      <c r="N565" t="s">
        <v>40</v>
      </c>
      <c r="O565" t="s">
        <v>11</v>
      </c>
      <c r="P565" t="s">
        <v>37</v>
      </c>
      <c r="S565" t="s">
        <v>12</v>
      </c>
      <c r="T565" t="s">
        <v>13</v>
      </c>
      <c r="U565" t="s">
        <v>14</v>
      </c>
      <c r="V565" t="s">
        <v>21</v>
      </c>
      <c r="W565" t="s">
        <v>22</v>
      </c>
      <c r="X565">
        <v>362474</v>
      </c>
      <c r="Y565">
        <v>858854</v>
      </c>
      <c r="Z565">
        <v>1331767109</v>
      </c>
      <c r="AA565">
        <v>3464</v>
      </c>
    </row>
    <row r="566" spans="1:27" hidden="1" x14ac:dyDescent="0.25">
      <c r="A566" t="s">
        <v>50</v>
      </c>
      <c r="B566" t="s">
        <v>33</v>
      </c>
      <c r="C566" t="s">
        <v>51</v>
      </c>
      <c r="D566" t="s">
        <v>35</v>
      </c>
      <c r="E566" t="s">
        <v>18</v>
      </c>
      <c r="F566" t="s">
        <v>8</v>
      </c>
      <c r="G566" t="s">
        <v>9</v>
      </c>
      <c r="H566" t="s">
        <v>36</v>
      </c>
      <c r="I566" t="s">
        <v>27</v>
      </c>
      <c r="J566" t="s">
        <v>37</v>
      </c>
      <c r="K566" t="s">
        <v>37</v>
      </c>
      <c r="L566" t="s">
        <v>37</v>
      </c>
      <c r="M566" t="s">
        <v>38</v>
      </c>
      <c r="N566" t="s">
        <v>34</v>
      </c>
      <c r="O566" t="s">
        <v>11</v>
      </c>
      <c r="P566" t="s">
        <v>37</v>
      </c>
      <c r="S566" t="s">
        <v>12</v>
      </c>
      <c r="T566" t="s">
        <v>13</v>
      </c>
      <c r="U566" t="s">
        <v>14</v>
      </c>
      <c r="V566" t="s">
        <v>21</v>
      </c>
      <c r="W566" t="s">
        <v>22</v>
      </c>
      <c r="X566">
        <v>476800</v>
      </c>
      <c r="Y566">
        <v>715200</v>
      </c>
      <c r="Z566">
        <v>68182400</v>
      </c>
      <c r="AA566">
        <v>102</v>
      </c>
    </row>
    <row r="567" spans="1:27" hidden="1" x14ac:dyDescent="0.25">
      <c r="A567" t="s">
        <v>50</v>
      </c>
      <c r="B567" t="s">
        <v>33</v>
      </c>
      <c r="C567" t="s">
        <v>51</v>
      </c>
      <c r="D567" t="s">
        <v>35</v>
      </c>
      <c r="E567" t="s">
        <v>18</v>
      </c>
      <c r="F567" t="s">
        <v>8</v>
      </c>
      <c r="G567" t="s">
        <v>9</v>
      </c>
      <c r="H567" t="s">
        <v>36</v>
      </c>
      <c r="I567" t="s">
        <v>27</v>
      </c>
      <c r="J567" t="s">
        <v>23</v>
      </c>
      <c r="K567" t="s">
        <v>41</v>
      </c>
      <c r="L567" t="s">
        <v>42</v>
      </c>
      <c r="M567" t="s">
        <v>38</v>
      </c>
      <c r="N567" t="s">
        <v>39</v>
      </c>
      <c r="O567" t="s">
        <v>11</v>
      </c>
      <c r="P567" t="s">
        <v>24</v>
      </c>
      <c r="S567" t="s">
        <v>12</v>
      </c>
      <c r="T567" t="s">
        <v>13</v>
      </c>
      <c r="U567" t="s">
        <v>14</v>
      </c>
      <c r="V567" t="s">
        <v>21</v>
      </c>
      <c r="W567" t="s">
        <v>22</v>
      </c>
      <c r="X567">
        <v>406363</v>
      </c>
      <c r="Y567">
        <v>406364</v>
      </c>
      <c r="Z567">
        <v>117438909</v>
      </c>
      <c r="AA567">
        <v>289</v>
      </c>
    </row>
    <row r="568" spans="1:27" hidden="1" x14ac:dyDescent="0.25">
      <c r="A568" t="s">
        <v>50</v>
      </c>
      <c r="B568" t="s">
        <v>33</v>
      </c>
      <c r="C568" t="s">
        <v>51</v>
      </c>
      <c r="D568" t="s">
        <v>35</v>
      </c>
      <c r="E568" t="s">
        <v>18</v>
      </c>
      <c r="F568" t="s">
        <v>8</v>
      </c>
      <c r="G568" t="s">
        <v>9</v>
      </c>
      <c r="H568" t="s">
        <v>36</v>
      </c>
      <c r="I568" t="s">
        <v>27</v>
      </c>
      <c r="J568" t="s">
        <v>23</v>
      </c>
      <c r="K568" t="s">
        <v>41</v>
      </c>
      <c r="L568" t="s">
        <v>54</v>
      </c>
      <c r="M568" t="s">
        <v>38</v>
      </c>
      <c r="N568" t="s">
        <v>39</v>
      </c>
      <c r="O568" t="s">
        <v>11</v>
      </c>
      <c r="P568" t="s">
        <v>24</v>
      </c>
      <c r="S568" t="s">
        <v>12</v>
      </c>
      <c r="T568" t="s">
        <v>13</v>
      </c>
      <c r="U568" t="s">
        <v>14</v>
      </c>
      <c r="V568" t="s">
        <v>21</v>
      </c>
      <c r="W568" t="s">
        <v>22</v>
      </c>
      <c r="X568">
        <v>756218</v>
      </c>
      <c r="Y568">
        <v>756218</v>
      </c>
      <c r="Z568">
        <v>2268654</v>
      </c>
      <c r="AA568">
        <v>3</v>
      </c>
    </row>
    <row r="569" spans="1:27" hidden="1" x14ac:dyDescent="0.25">
      <c r="A569" t="s">
        <v>50</v>
      </c>
      <c r="B569" t="s">
        <v>33</v>
      </c>
      <c r="C569" t="s">
        <v>51</v>
      </c>
      <c r="D569" t="s">
        <v>35</v>
      </c>
      <c r="E569" t="s">
        <v>18</v>
      </c>
      <c r="F569" t="s">
        <v>8</v>
      </c>
      <c r="G569" t="s">
        <v>9</v>
      </c>
      <c r="H569" t="s">
        <v>36</v>
      </c>
      <c r="I569" t="s">
        <v>27</v>
      </c>
      <c r="J569" t="s">
        <v>23</v>
      </c>
      <c r="K569" t="s">
        <v>41</v>
      </c>
      <c r="L569" t="s">
        <v>43</v>
      </c>
      <c r="M569" t="s">
        <v>38</v>
      </c>
      <c r="N569" t="s">
        <v>40</v>
      </c>
      <c r="O569" t="s">
        <v>11</v>
      </c>
      <c r="P569" t="s">
        <v>24</v>
      </c>
      <c r="S569" t="s">
        <v>12</v>
      </c>
      <c r="T569" t="s">
        <v>13</v>
      </c>
      <c r="U569" t="s">
        <v>14</v>
      </c>
      <c r="V569" t="s">
        <v>21</v>
      </c>
      <c r="W569" t="s">
        <v>22</v>
      </c>
      <c r="X569">
        <v>429120</v>
      </c>
      <c r="Y569">
        <v>429120</v>
      </c>
      <c r="Z569">
        <v>429120</v>
      </c>
      <c r="AA569">
        <v>1</v>
      </c>
    </row>
  </sheetData>
  <autoFilter ref="A1:AA569" xr:uid="{B19049A6-36A0-444A-8AEA-655F607BC757}">
    <filterColumn colId="6">
      <filters>
        <filter val="Operacion de venta"/>
      </filters>
    </filterColumn>
    <filterColumn colId="8">
      <filters>
        <filter val="Transaccion primaria institucional"/>
      </filters>
    </filterColumn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4AC38D-3B0E-1443-97BD-B8631F04514D}">
  <sheetPr filterMode="1"/>
  <dimension ref="A1:AA590"/>
  <sheetViews>
    <sheetView topLeftCell="S1" workbookViewId="0">
      <selection activeCell="W2" sqref="W2:W541"/>
    </sheetView>
  </sheetViews>
  <sheetFormatPr baseColWidth="10" defaultRowHeight="15.75" x14ac:dyDescent="0.25"/>
  <cols>
    <col min="1" max="1" width="15.125" bestFit="1" customWidth="1"/>
    <col min="5" max="5" width="44" bestFit="1" customWidth="1"/>
    <col min="7" max="7" width="18.875" bestFit="1" customWidth="1"/>
    <col min="9" max="9" width="31.125" bestFit="1" customWidth="1"/>
    <col min="13" max="13" width="12.5" bestFit="1" customWidth="1"/>
    <col min="15" max="15" width="24.125" bestFit="1" customWidth="1"/>
    <col min="18" max="18" width="13" bestFit="1" customWidth="1"/>
    <col min="19" max="19" width="13.125" bestFit="1" customWidth="1"/>
    <col min="20" max="20" width="23.5" bestFit="1" customWidth="1"/>
    <col min="21" max="21" width="16.375" bestFit="1" customWidth="1"/>
    <col min="23" max="23" width="28.625" bestFit="1" customWidth="1"/>
    <col min="24" max="24" width="19.375" bestFit="1" customWidth="1"/>
    <col min="25" max="25" width="19.625" bestFit="1" customWidth="1"/>
    <col min="26" max="26" width="18" bestFit="1" customWidth="1"/>
    <col min="27" max="27" width="22.375" bestFit="1" customWidth="1"/>
  </cols>
  <sheetData>
    <row r="1" spans="1:27" x14ac:dyDescent="0.25">
      <c r="A1" t="s">
        <v>312</v>
      </c>
      <c r="B1" t="s">
        <v>313</v>
      </c>
      <c r="C1" t="s">
        <v>314</v>
      </c>
      <c r="D1" t="s">
        <v>315</v>
      </c>
      <c r="E1" t="s">
        <v>316</v>
      </c>
      <c r="F1" t="s">
        <v>317</v>
      </c>
      <c r="G1" t="s">
        <v>318</v>
      </c>
      <c r="H1" t="s">
        <v>319</v>
      </c>
      <c r="I1" t="s">
        <v>299</v>
      </c>
      <c r="J1" t="s">
        <v>0</v>
      </c>
      <c r="K1" t="s">
        <v>1</v>
      </c>
      <c r="L1" t="s">
        <v>2</v>
      </c>
      <c r="M1" t="s">
        <v>300</v>
      </c>
      <c r="N1" t="s">
        <v>301</v>
      </c>
      <c r="O1" t="s">
        <v>302</v>
      </c>
      <c r="P1" t="s">
        <v>303</v>
      </c>
      <c r="Q1" t="s">
        <v>3</v>
      </c>
      <c r="R1" t="s">
        <v>4</v>
      </c>
      <c r="S1" t="s">
        <v>304</v>
      </c>
      <c r="T1" t="s">
        <v>5</v>
      </c>
      <c r="U1" t="s">
        <v>305</v>
      </c>
      <c r="V1" t="s">
        <v>306</v>
      </c>
      <c r="W1" t="s">
        <v>307</v>
      </c>
      <c r="X1" t="s">
        <v>308</v>
      </c>
      <c r="Y1" t="s">
        <v>309</v>
      </c>
      <c r="Z1" t="s">
        <v>310</v>
      </c>
      <c r="AA1" t="s">
        <v>311</v>
      </c>
    </row>
    <row r="2" spans="1:27" x14ac:dyDescent="0.25">
      <c r="A2" t="s">
        <v>6</v>
      </c>
      <c r="B2">
        <v>2021</v>
      </c>
      <c r="C2">
        <v>1</v>
      </c>
      <c r="D2">
        <v>1</v>
      </c>
      <c r="E2" t="s">
        <v>320</v>
      </c>
      <c r="F2" t="s">
        <v>8</v>
      </c>
      <c r="G2" t="s">
        <v>321</v>
      </c>
      <c r="H2">
        <v>1</v>
      </c>
      <c r="I2" t="s">
        <v>298</v>
      </c>
      <c r="J2">
        <v>0</v>
      </c>
      <c r="K2">
        <v>0</v>
      </c>
      <c r="L2">
        <v>0</v>
      </c>
      <c r="M2">
        <v>20079057</v>
      </c>
      <c r="N2">
        <v>3</v>
      </c>
      <c r="O2" t="s">
        <v>55</v>
      </c>
      <c r="P2">
        <v>0</v>
      </c>
      <c r="Q2" t="s">
        <v>56</v>
      </c>
      <c r="R2" t="s">
        <v>325</v>
      </c>
      <c r="S2" t="s">
        <v>325</v>
      </c>
      <c r="T2" t="s">
        <v>13</v>
      </c>
      <c r="U2" t="s">
        <v>323</v>
      </c>
      <c r="V2" t="s">
        <v>15</v>
      </c>
      <c r="W2" t="s">
        <v>324</v>
      </c>
      <c r="X2">
        <v>357600</v>
      </c>
      <c r="Y2">
        <v>357600</v>
      </c>
      <c r="Z2">
        <v>947282400</v>
      </c>
      <c r="AA2">
        <v>2649</v>
      </c>
    </row>
    <row r="3" spans="1:27" x14ac:dyDescent="0.25">
      <c r="A3" t="s">
        <v>6</v>
      </c>
      <c r="B3">
        <v>2021</v>
      </c>
      <c r="C3">
        <v>1</v>
      </c>
      <c r="D3">
        <v>1</v>
      </c>
      <c r="E3" t="s">
        <v>320</v>
      </c>
      <c r="F3" t="s">
        <v>8</v>
      </c>
      <c r="G3" t="s">
        <v>321</v>
      </c>
      <c r="H3">
        <v>1</v>
      </c>
      <c r="I3" t="s">
        <v>298</v>
      </c>
      <c r="J3">
        <v>0</v>
      </c>
      <c r="K3">
        <v>0</v>
      </c>
      <c r="L3">
        <v>0</v>
      </c>
      <c r="M3">
        <v>20091274</v>
      </c>
      <c r="N3">
        <v>3</v>
      </c>
      <c r="O3" t="s">
        <v>58</v>
      </c>
      <c r="P3">
        <v>0</v>
      </c>
      <c r="Q3" t="s">
        <v>56</v>
      </c>
      <c r="R3" t="s">
        <v>325</v>
      </c>
      <c r="S3" t="s">
        <v>325</v>
      </c>
      <c r="T3" t="s">
        <v>13</v>
      </c>
      <c r="U3" t="s">
        <v>323</v>
      </c>
      <c r="V3" t="s">
        <v>15</v>
      </c>
      <c r="W3" t="s">
        <v>324</v>
      </c>
      <c r="X3">
        <v>205300</v>
      </c>
      <c r="Y3">
        <v>216652</v>
      </c>
      <c r="Z3">
        <v>149734056</v>
      </c>
      <c r="AA3">
        <v>696</v>
      </c>
    </row>
    <row r="4" spans="1:27" x14ac:dyDescent="0.25">
      <c r="A4" t="s">
        <v>6</v>
      </c>
      <c r="B4">
        <v>2021</v>
      </c>
      <c r="C4">
        <v>1</v>
      </c>
      <c r="D4">
        <v>1</v>
      </c>
      <c r="E4" t="s">
        <v>320</v>
      </c>
      <c r="F4" t="s">
        <v>8</v>
      </c>
      <c r="G4" t="s">
        <v>321</v>
      </c>
      <c r="H4">
        <v>2</v>
      </c>
      <c r="I4" t="s">
        <v>298</v>
      </c>
      <c r="J4">
        <v>0</v>
      </c>
      <c r="K4">
        <v>0</v>
      </c>
      <c r="L4">
        <v>0</v>
      </c>
      <c r="M4">
        <v>20079057</v>
      </c>
      <c r="N4">
        <v>3</v>
      </c>
      <c r="O4" t="s">
        <v>55</v>
      </c>
      <c r="P4">
        <v>0</v>
      </c>
      <c r="Q4" t="s">
        <v>56</v>
      </c>
      <c r="R4" t="s">
        <v>325</v>
      </c>
      <c r="S4" t="s">
        <v>325</v>
      </c>
      <c r="T4" t="s">
        <v>13</v>
      </c>
      <c r="U4" t="s">
        <v>323</v>
      </c>
      <c r="V4" t="s">
        <v>15</v>
      </c>
      <c r="W4" t="s">
        <v>324</v>
      </c>
      <c r="X4">
        <v>389088</v>
      </c>
      <c r="Y4">
        <v>389088</v>
      </c>
      <c r="Z4">
        <v>114780960</v>
      </c>
      <c r="AA4">
        <v>295</v>
      </c>
    </row>
    <row r="5" spans="1:27" x14ac:dyDescent="0.25">
      <c r="A5" t="s">
        <v>6</v>
      </c>
      <c r="B5">
        <v>2021</v>
      </c>
      <c r="C5">
        <v>1</v>
      </c>
      <c r="D5">
        <v>1</v>
      </c>
      <c r="E5" t="s">
        <v>320</v>
      </c>
      <c r="F5" t="s">
        <v>8</v>
      </c>
      <c r="G5" t="s">
        <v>321</v>
      </c>
      <c r="H5">
        <v>2</v>
      </c>
      <c r="I5" t="s">
        <v>298</v>
      </c>
      <c r="J5">
        <v>0</v>
      </c>
      <c r="K5">
        <v>0</v>
      </c>
      <c r="L5">
        <v>0</v>
      </c>
      <c r="M5">
        <v>20091274</v>
      </c>
      <c r="N5">
        <v>3</v>
      </c>
      <c r="O5" t="s">
        <v>58</v>
      </c>
      <c r="P5">
        <v>0</v>
      </c>
      <c r="Q5" t="s">
        <v>56</v>
      </c>
      <c r="R5" t="s">
        <v>325</v>
      </c>
      <c r="S5" t="s">
        <v>325</v>
      </c>
      <c r="T5" t="s">
        <v>13</v>
      </c>
      <c r="U5" t="s">
        <v>323</v>
      </c>
      <c r="V5" t="s">
        <v>15</v>
      </c>
      <c r="W5" t="s">
        <v>324</v>
      </c>
      <c r="X5">
        <v>223408</v>
      </c>
      <c r="Y5">
        <v>223408</v>
      </c>
      <c r="Z5">
        <v>16755600</v>
      </c>
      <c r="AA5">
        <v>75</v>
      </c>
    </row>
    <row r="6" spans="1:27" hidden="1" x14ac:dyDescent="0.25">
      <c r="A6" t="s">
        <v>6</v>
      </c>
      <c r="B6">
        <v>2021</v>
      </c>
      <c r="C6">
        <v>1</v>
      </c>
      <c r="D6">
        <v>2</v>
      </c>
      <c r="E6" t="s">
        <v>18</v>
      </c>
      <c r="F6" t="s">
        <v>19</v>
      </c>
      <c r="G6" t="s">
        <v>20</v>
      </c>
      <c r="H6">
        <v>1</v>
      </c>
      <c r="I6" t="s">
        <v>10</v>
      </c>
      <c r="J6">
        <v>0</v>
      </c>
      <c r="K6">
        <v>0</v>
      </c>
      <c r="L6">
        <v>0</v>
      </c>
      <c r="M6">
        <v>20079057</v>
      </c>
      <c r="N6">
        <v>3</v>
      </c>
      <c r="O6" t="s">
        <v>55</v>
      </c>
      <c r="P6">
        <v>0</v>
      </c>
      <c r="Q6" t="s">
        <v>56</v>
      </c>
      <c r="R6" t="s">
        <v>57</v>
      </c>
      <c r="S6" t="s">
        <v>57</v>
      </c>
      <c r="T6" t="s">
        <v>13</v>
      </c>
      <c r="U6" t="s">
        <v>14</v>
      </c>
      <c r="V6" t="s">
        <v>15</v>
      </c>
      <c r="W6" t="s">
        <v>16</v>
      </c>
      <c r="X6">
        <v>97565</v>
      </c>
      <c r="Y6">
        <v>357600</v>
      </c>
      <c r="Z6">
        <v>500303275</v>
      </c>
      <c r="AA6">
        <v>2428</v>
      </c>
    </row>
    <row r="7" spans="1:27" hidden="1" x14ac:dyDescent="0.25">
      <c r="A7" t="s">
        <v>6</v>
      </c>
      <c r="B7">
        <v>2021</v>
      </c>
      <c r="C7">
        <v>1</v>
      </c>
      <c r="D7">
        <v>2</v>
      </c>
      <c r="E7" t="s">
        <v>18</v>
      </c>
      <c r="F7" t="s">
        <v>19</v>
      </c>
      <c r="G7" t="s">
        <v>20</v>
      </c>
      <c r="H7">
        <v>1</v>
      </c>
      <c r="I7" t="s">
        <v>10</v>
      </c>
      <c r="J7">
        <v>0</v>
      </c>
      <c r="K7">
        <v>0</v>
      </c>
      <c r="L7">
        <v>0</v>
      </c>
      <c r="M7">
        <v>20079057</v>
      </c>
      <c r="N7">
        <v>3</v>
      </c>
      <c r="O7" t="s">
        <v>55</v>
      </c>
      <c r="P7">
        <v>0</v>
      </c>
      <c r="Q7" t="s">
        <v>56</v>
      </c>
      <c r="R7" t="s">
        <v>57</v>
      </c>
      <c r="S7" t="s">
        <v>57</v>
      </c>
      <c r="T7" t="s">
        <v>13</v>
      </c>
      <c r="U7" t="s">
        <v>14</v>
      </c>
      <c r="V7" t="s">
        <v>21</v>
      </c>
      <c r="W7" t="s">
        <v>22</v>
      </c>
      <c r="X7">
        <v>89400</v>
      </c>
      <c r="Y7">
        <v>89400</v>
      </c>
      <c r="Z7">
        <v>97982400</v>
      </c>
      <c r="AA7">
        <v>1096</v>
      </c>
    </row>
    <row r="8" spans="1:27" hidden="1" x14ac:dyDescent="0.25">
      <c r="A8" t="s">
        <v>6</v>
      </c>
      <c r="B8">
        <v>2021</v>
      </c>
      <c r="C8">
        <v>1</v>
      </c>
      <c r="D8">
        <v>2</v>
      </c>
      <c r="E8" t="s">
        <v>18</v>
      </c>
      <c r="F8" t="s">
        <v>19</v>
      </c>
      <c r="G8" t="s">
        <v>20</v>
      </c>
      <c r="H8">
        <v>1</v>
      </c>
      <c r="I8" t="s">
        <v>10</v>
      </c>
      <c r="J8">
        <v>0</v>
      </c>
      <c r="K8">
        <v>0</v>
      </c>
      <c r="L8">
        <v>0</v>
      </c>
      <c r="M8">
        <v>20091274</v>
      </c>
      <c r="N8">
        <v>3</v>
      </c>
      <c r="O8" t="s">
        <v>58</v>
      </c>
      <c r="P8">
        <v>0</v>
      </c>
      <c r="Q8" t="s">
        <v>56</v>
      </c>
      <c r="R8" t="s">
        <v>57</v>
      </c>
      <c r="S8" t="s">
        <v>57</v>
      </c>
      <c r="T8" t="s">
        <v>13</v>
      </c>
      <c r="U8" t="s">
        <v>14</v>
      </c>
      <c r="V8" t="s">
        <v>15</v>
      </c>
      <c r="W8" t="s">
        <v>16</v>
      </c>
      <c r="X8">
        <v>57011</v>
      </c>
      <c r="Y8">
        <v>216652</v>
      </c>
      <c r="Z8">
        <v>32519768</v>
      </c>
      <c r="AA8">
        <v>380</v>
      </c>
    </row>
    <row r="9" spans="1:27" hidden="1" x14ac:dyDescent="0.25">
      <c r="A9" t="s">
        <v>6</v>
      </c>
      <c r="B9">
        <v>2021</v>
      </c>
      <c r="C9">
        <v>1</v>
      </c>
      <c r="D9">
        <v>2</v>
      </c>
      <c r="E9" t="s">
        <v>18</v>
      </c>
      <c r="F9" t="s">
        <v>19</v>
      </c>
      <c r="G9" t="s">
        <v>20</v>
      </c>
      <c r="H9">
        <v>1</v>
      </c>
      <c r="I9" t="s">
        <v>10</v>
      </c>
      <c r="J9">
        <v>0</v>
      </c>
      <c r="K9">
        <v>0</v>
      </c>
      <c r="L9">
        <v>0</v>
      </c>
      <c r="M9">
        <v>20091274</v>
      </c>
      <c r="N9">
        <v>3</v>
      </c>
      <c r="O9" t="s">
        <v>58</v>
      </c>
      <c r="P9">
        <v>0</v>
      </c>
      <c r="Q9" t="s">
        <v>56</v>
      </c>
      <c r="R9" t="s">
        <v>57</v>
      </c>
      <c r="S9" t="s">
        <v>57</v>
      </c>
      <c r="T9" t="s">
        <v>13</v>
      </c>
      <c r="U9" t="s">
        <v>14</v>
      </c>
      <c r="V9" t="s">
        <v>21</v>
      </c>
      <c r="W9" t="s">
        <v>22</v>
      </c>
      <c r="X9">
        <v>51325</v>
      </c>
      <c r="Y9">
        <v>54163</v>
      </c>
      <c r="Z9">
        <v>53870740</v>
      </c>
      <c r="AA9">
        <v>1012</v>
      </c>
    </row>
    <row r="10" spans="1:27" hidden="1" x14ac:dyDescent="0.25">
      <c r="A10" t="s">
        <v>6</v>
      </c>
      <c r="B10">
        <v>2021</v>
      </c>
      <c r="C10">
        <v>1</v>
      </c>
      <c r="D10">
        <v>2</v>
      </c>
      <c r="E10" t="s">
        <v>18</v>
      </c>
      <c r="F10" t="s">
        <v>19</v>
      </c>
      <c r="G10" t="s">
        <v>20</v>
      </c>
      <c r="H10">
        <v>2</v>
      </c>
      <c r="I10" t="s">
        <v>17</v>
      </c>
      <c r="J10">
        <v>0</v>
      </c>
      <c r="K10">
        <v>0</v>
      </c>
      <c r="L10">
        <v>0</v>
      </c>
      <c r="M10">
        <v>20079057</v>
      </c>
      <c r="N10">
        <v>3</v>
      </c>
      <c r="O10" t="s">
        <v>55</v>
      </c>
      <c r="P10">
        <v>0</v>
      </c>
      <c r="Q10" t="s">
        <v>56</v>
      </c>
      <c r="R10" t="s">
        <v>57</v>
      </c>
      <c r="S10" t="s">
        <v>57</v>
      </c>
      <c r="T10" t="s">
        <v>13</v>
      </c>
      <c r="U10" t="s">
        <v>14</v>
      </c>
      <c r="V10" t="s">
        <v>15</v>
      </c>
      <c r="W10" t="s">
        <v>16</v>
      </c>
      <c r="X10">
        <v>389088</v>
      </c>
      <c r="Y10">
        <v>389088</v>
      </c>
      <c r="Z10">
        <v>19454400</v>
      </c>
      <c r="AA10">
        <v>50</v>
      </c>
    </row>
    <row r="11" spans="1:27" hidden="1" x14ac:dyDescent="0.25">
      <c r="A11" t="s">
        <v>6</v>
      </c>
      <c r="B11">
        <v>2021</v>
      </c>
      <c r="C11">
        <v>1</v>
      </c>
      <c r="D11">
        <v>2</v>
      </c>
      <c r="E11" t="s">
        <v>18</v>
      </c>
      <c r="F11" t="s">
        <v>19</v>
      </c>
      <c r="G11" t="s">
        <v>20</v>
      </c>
      <c r="H11">
        <v>2</v>
      </c>
      <c r="I11" t="s">
        <v>17</v>
      </c>
      <c r="J11">
        <v>0</v>
      </c>
      <c r="K11">
        <v>0</v>
      </c>
      <c r="L11">
        <v>0</v>
      </c>
      <c r="M11">
        <v>20079057</v>
      </c>
      <c r="N11">
        <v>3</v>
      </c>
      <c r="O11" t="s">
        <v>55</v>
      </c>
      <c r="P11">
        <v>0</v>
      </c>
      <c r="Q11" t="s">
        <v>56</v>
      </c>
      <c r="R11" t="s">
        <v>57</v>
      </c>
      <c r="S11" t="s">
        <v>57</v>
      </c>
      <c r="T11" t="s">
        <v>13</v>
      </c>
      <c r="U11" t="s">
        <v>14</v>
      </c>
      <c r="V11" t="s">
        <v>21</v>
      </c>
      <c r="W11" t="s">
        <v>22</v>
      </c>
      <c r="X11">
        <v>97272</v>
      </c>
      <c r="Y11">
        <v>97272</v>
      </c>
      <c r="Z11">
        <v>31127040</v>
      </c>
      <c r="AA11">
        <v>320</v>
      </c>
    </row>
    <row r="12" spans="1:27" hidden="1" x14ac:dyDescent="0.25">
      <c r="A12" t="s">
        <v>6</v>
      </c>
      <c r="B12">
        <v>2021</v>
      </c>
      <c r="C12">
        <v>1</v>
      </c>
      <c r="D12">
        <v>2</v>
      </c>
      <c r="E12" t="s">
        <v>18</v>
      </c>
      <c r="F12" t="s">
        <v>19</v>
      </c>
      <c r="G12" t="s">
        <v>20</v>
      </c>
      <c r="H12">
        <v>2</v>
      </c>
      <c r="I12" t="s">
        <v>17</v>
      </c>
      <c r="J12">
        <v>0</v>
      </c>
      <c r="K12">
        <v>0</v>
      </c>
      <c r="L12">
        <v>0</v>
      </c>
      <c r="M12">
        <v>20091274</v>
      </c>
      <c r="N12">
        <v>3</v>
      </c>
      <c r="O12" t="s">
        <v>58</v>
      </c>
      <c r="P12">
        <v>0</v>
      </c>
      <c r="Q12" t="s">
        <v>56</v>
      </c>
      <c r="R12" t="s">
        <v>57</v>
      </c>
      <c r="S12" t="s">
        <v>57</v>
      </c>
      <c r="T12" t="s">
        <v>13</v>
      </c>
      <c r="U12" t="s">
        <v>14</v>
      </c>
      <c r="V12" t="s">
        <v>15</v>
      </c>
      <c r="W12" t="s">
        <v>16</v>
      </c>
      <c r="X12">
        <v>223408</v>
      </c>
      <c r="Y12">
        <v>223408</v>
      </c>
      <c r="Z12">
        <v>223408</v>
      </c>
      <c r="AA12">
        <v>1</v>
      </c>
    </row>
    <row r="13" spans="1:27" hidden="1" x14ac:dyDescent="0.25">
      <c r="A13" t="s">
        <v>6</v>
      </c>
      <c r="B13">
        <v>2021</v>
      </c>
      <c r="C13">
        <v>1</v>
      </c>
      <c r="D13">
        <v>2</v>
      </c>
      <c r="E13" t="s">
        <v>18</v>
      </c>
      <c r="F13" t="s">
        <v>19</v>
      </c>
      <c r="G13" t="s">
        <v>20</v>
      </c>
      <c r="H13">
        <v>2</v>
      </c>
      <c r="I13" t="s">
        <v>17</v>
      </c>
      <c r="J13">
        <v>0</v>
      </c>
      <c r="K13">
        <v>0</v>
      </c>
      <c r="L13">
        <v>0</v>
      </c>
      <c r="M13">
        <v>20091274</v>
      </c>
      <c r="N13">
        <v>3</v>
      </c>
      <c r="O13" t="s">
        <v>58</v>
      </c>
      <c r="P13">
        <v>0</v>
      </c>
      <c r="Q13" t="s">
        <v>56</v>
      </c>
      <c r="R13" t="s">
        <v>57</v>
      </c>
      <c r="S13" t="s">
        <v>57</v>
      </c>
      <c r="T13" t="s">
        <v>13</v>
      </c>
      <c r="U13" t="s">
        <v>14</v>
      </c>
      <c r="V13" t="s">
        <v>21</v>
      </c>
      <c r="W13" t="s">
        <v>22</v>
      </c>
      <c r="X13">
        <v>55852</v>
      </c>
      <c r="Y13">
        <v>55852</v>
      </c>
      <c r="Z13">
        <v>3127712</v>
      </c>
      <c r="AA13">
        <v>56</v>
      </c>
    </row>
    <row r="14" spans="1:27" hidden="1" x14ac:dyDescent="0.25">
      <c r="A14" t="s">
        <v>6</v>
      </c>
      <c r="B14">
        <v>2021</v>
      </c>
      <c r="C14">
        <v>1</v>
      </c>
      <c r="D14">
        <v>2</v>
      </c>
      <c r="E14" t="s">
        <v>18</v>
      </c>
      <c r="F14" t="s">
        <v>19</v>
      </c>
      <c r="G14" t="s">
        <v>20</v>
      </c>
      <c r="H14">
        <v>3</v>
      </c>
      <c r="I14" t="s">
        <v>25</v>
      </c>
      <c r="J14">
        <v>0</v>
      </c>
      <c r="K14">
        <v>0</v>
      </c>
      <c r="L14">
        <v>0</v>
      </c>
      <c r="M14">
        <v>20079057</v>
      </c>
      <c r="N14">
        <v>0</v>
      </c>
      <c r="O14" t="s">
        <v>55</v>
      </c>
      <c r="P14">
        <v>0</v>
      </c>
      <c r="Q14" t="s">
        <v>56</v>
      </c>
      <c r="R14" t="s">
        <v>57</v>
      </c>
      <c r="S14" t="s">
        <v>57</v>
      </c>
      <c r="T14" t="s">
        <v>13</v>
      </c>
      <c r="U14" t="s">
        <v>14</v>
      </c>
      <c r="V14" t="s">
        <v>30</v>
      </c>
      <c r="W14" t="s">
        <v>31</v>
      </c>
      <c r="X14">
        <v>105074</v>
      </c>
      <c r="Y14">
        <v>112143</v>
      </c>
      <c r="Z14">
        <v>11455604</v>
      </c>
      <c r="AA14">
        <v>104</v>
      </c>
    </row>
    <row r="15" spans="1:27" hidden="1" x14ac:dyDescent="0.25">
      <c r="A15" t="s">
        <v>6</v>
      </c>
      <c r="B15">
        <v>2021</v>
      </c>
      <c r="C15">
        <v>1</v>
      </c>
      <c r="D15">
        <v>2</v>
      </c>
      <c r="E15" t="s">
        <v>18</v>
      </c>
      <c r="F15" t="s">
        <v>19</v>
      </c>
      <c r="G15" t="s">
        <v>20</v>
      </c>
      <c r="H15">
        <v>3</v>
      </c>
      <c r="I15" t="s">
        <v>25</v>
      </c>
      <c r="J15">
        <v>0</v>
      </c>
      <c r="K15">
        <v>0</v>
      </c>
      <c r="L15">
        <v>0</v>
      </c>
      <c r="M15">
        <v>20079057</v>
      </c>
      <c r="N15">
        <v>1</v>
      </c>
      <c r="O15" t="s">
        <v>55</v>
      </c>
      <c r="P15">
        <v>0</v>
      </c>
      <c r="Q15" t="s">
        <v>56</v>
      </c>
      <c r="R15" t="s">
        <v>57</v>
      </c>
      <c r="S15" t="s">
        <v>57</v>
      </c>
      <c r="T15" t="s">
        <v>13</v>
      </c>
      <c r="U15" t="s">
        <v>14</v>
      </c>
      <c r="V15" t="s">
        <v>21</v>
      </c>
      <c r="W15" t="s">
        <v>22</v>
      </c>
      <c r="X15">
        <v>108048</v>
      </c>
      <c r="Y15">
        <v>114023.06</v>
      </c>
      <c r="Z15">
        <v>18675881.600000001</v>
      </c>
      <c r="AA15">
        <v>164</v>
      </c>
    </row>
    <row r="16" spans="1:27" hidden="1" x14ac:dyDescent="0.25">
      <c r="A16" t="s">
        <v>6</v>
      </c>
      <c r="B16">
        <v>2021</v>
      </c>
      <c r="C16">
        <v>1</v>
      </c>
      <c r="D16">
        <v>2</v>
      </c>
      <c r="E16" t="s">
        <v>18</v>
      </c>
      <c r="F16" t="s">
        <v>19</v>
      </c>
      <c r="G16" t="s">
        <v>20</v>
      </c>
      <c r="H16">
        <v>3</v>
      </c>
      <c r="I16" t="s">
        <v>25</v>
      </c>
      <c r="J16">
        <v>0</v>
      </c>
      <c r="K16">
        <v>0</v>
      </c>
      <c r="L16">
        <v>0</v>
      </c>
      <c r="M16">
        <v>20079057</v>
      </c>
      <c r="N16">
        <v>3</v>
      </c>
      <c r="O16" t="s">
        <v>55</v>
      </c>
      <c r="P16">
        <v>0</v>
      </c>
      <c r="Q16" t="s">
        <v>56</v>
      </c>
      <c r="R16" t="s">
        <v>57</v>
      </c>
      <c r="S16" t="s">
        <v>57</v>
      </c>
      <c r="T16" t="s">
        <v>13</v>
      </c>
      <c r="U16" t="s">
        <v>14</v>
      </c>
      <c r="V16" t="s">
        <v>15</v>
      </c>
      <c r="W16" t="s">
        <v>16</v>
      </c>
      <c r="X16">
        <v>1</v>
      </c>
      <c r="Y16">
        <v>389088</v>
      </c>
      <c r="Z16">
        <v>110686092</v>
      </c>
      <c r="AA16">
        <v>1248358</v>
      </c>
    </row>
    <row r="17" spans="1:27" hidden="1" x14ac:dyDescent="0.25">
      <c r="A17" t="s">
        <v>6</v>
      </c>
      <c r="B17">
        <v>2021</v>
      </c>
      <c r="C17">
        <v>1</v>
      </c>
      <c r="D17">
        <v>2</v>
      </c>
      <c r="E17" t="s">
        <v>18</v>
      </c>
      <c r="F17" t="s">
        <v>19</v>
      </c>
      <c r="G17" t="s">
        <v>20</v>
      </c>
      <c r="H17">
        <v>3</v>
      </c>
      <c r="I17" t="s">
        <v>25</v>
      </c>
      <c r="J17">
        <v>0</v>
      </c>
      <c r="K17">
        <v>0</v>
      </c>
      <c r="L17">
        <v>0</v>
      </c>
      <c r="M17">
        <v>20079057</v>
      </c>
      <c r="N17">
        <v>3</v>
      </c>
      <c r="O17" t="s">
        <v>55</v>
      </c>
      <c r="P17">
        <v>0</v>
      </c>
      <c r="Q17" t="s">
        <v>56</v>
      </c>
      <c r="R17" t="s">
        <v>57</v>
      </c>
      <c r="S17" t="s">
        <v>57</v>
      </c>
      <c r="T17" t="s">
        <v>13</v>
      </c>
      <c r="U17" t="s">
        <v>14</v>
      </c>
      <c r="V17" t="s">
        <v>21</v>
      </c>
      <c r="W17" t="s">
        <v>22</v>
      </c>
      <c r="X17">
        <v>89400</v>
      </c>
      <c r="Y17">
        <v>357600</v>
      </c>
      <c r="Z17">
        <v>88792460</v>
      </c>
      <c r="AA17">
        <v>866</v>
      </c>
    </row>
    <row r="18" spans="1:27" hidden="1" x14ac:dyDescent="0.25">
      <c r="A18" t="s">
        <v>6</v>
      </c>
      <c r="B18">
        <v>2021</v>
      </c>
      <c r="C18">
        <v>1</v>
      </c>
      <c r="D18">
        <v>2</v>
      </c>
      <c r="E18" t="s">
        <v>18</v>
      </c>
      <c r="F18" t="s">
        <v>19</v>
      </c>
      <c r="G18" t="s">
        <v>20</v>
      </c>
      <c r="H18">
        <v>3</v>
      </c>
      <c r="I18" t="s">
        <v>25</v>
      </c>
      <c r="J18">
        <v>0</v>
      </c>
      <c r="K18">
        <v>0</v>
      </c>
      <c r="L18">
        <v>0</v>
      </c>
      <c r="M18">
        <v>20091274</v>
      </c>
      <c r="N18">
        <v>0</v>
      </c>
      <c r="O18" t="s">
        <v>58</v>
      </c>
      <c r="P18">
        <v>0</v>
      </c>
      <c r="Q18" t="s">
        <v>56</v>
      </c>
      <c r="R18" t="s">
        <v>57</v>
      </c>
      <c r="S18" t="s">
        <v>57</v>
      </c>
      <c r="T18" t="s">
        <v>13</v>
      </c>
      <c r="U18" t="s">
        <v>14</v>
      </c>
      <c r="V18" t="s">
        <v>30</v>
      </c>
      <c r="W18" t="s">
        <v>31</v>
      </c>
      <c r="X18">
        <v>54024</v>
      </c>
      <c r="Y18">
        <v>57011</v>
      </c>
      <c r="Z18">
        <v>76623816</v>
      </c>
      <c r="AA18">
        <v>1348</v>
      </c>
    </row>
    <row r="19" spans="1:27" hidden="1" x14ac:dyDescent="0.25">
      <c r="A19" t="s">
        <v>6</v>
      </c>
      <c r="B19">
        <v>2021</v>
      </c>
      <c r="C19">
        <v>1</v>
      </c>
      <c r="D19">
        <v>2</v>
      </c>
      <c r="E19" t="s">
        <v>18</v>
      </c>
      <c r="F19" t="s">
        <v>19</v>
      </c>
      <c r="G19" t="s">
        <v>20</v>
      </c>
      <c r="H19">
        <v>3</v>
      </c>
      <c r="I19" t="s">
        <v>25</v>
      </c>
      <c r="J19">
        <v>0</v>
      </c>
      <c r="K19">
        <v>0</v>
      </c>
      <c r="L19">
        <v>0</v>
      </c>
      <c r="M19">
        <v>20091274</v>
      </c>
      <c r="N19">
        <v>1</v>
      </c>
      <c r="O19" t="s">
        <v>58</v>
      </c>
      <c r="P19">
        <v>0</v>
      </c>
      <c r="Q19" t="s">
        <v>56</v>
      </c>
      <c r="R19" t="s">
        <v>57</v>
      </c>
      <c r="S19" t="s">
        <v>57</v>
      </c>
      <c r="T19" t="s">
        <v>13</v>
      </c>
      <c r="U19" t="s">
        <v>14</v>
      </c>
      <c r="V19" t="s">
        <v>21</v>
      </c>
      <c r="W19" t="s">
        <v>22</v>
      </c>
      <c r="X19">
        <v>54163</v>
      </c>
      <c r="Y19">
        <v>54163</v>
      </c>
      <c r="Z19">
        <v>216652</v>
      </c>
      <c r="AA19">
        <v>4</v>
      </c>
    </row>
    <row r="20" spans="1:27" hidden="1" x14ac:dyDescent="0.25">
      <c r="A20" t="s">
        <v>6</v>
      </c>
      <c r="B20">
        <v>2021</v>
      </c>
      <c r="C20">
        <v>1</v>
      </c>
      <c r="D20">
        <v>2</v>
      </c>
      <c r="E20" t="s">
        <v>18</v>
      </c>
      <c r="F20" t="s">
        <v>19</v>
      </c>
      <c r="G20" t="s">
        <v>20</v>
      </c>
      <c r="H20">
        <v>3</v>
      </c>
      <c r="I20" t="s">
        <v>25</v>
      </c>
      <c r="J20">
        <v>0</v>
      </c>
      <c r="K20">
        <v>0</v>
      </c>
      <c r="L20">
        <v>0</v>
      </c>
      <c r="M20">
        <v>20091274</v>
      </c>
      <c r="N20">
        <v>3</v>
      </c>
      <c r="O20" t="s">
        <v>58</v>
      </c>
      <c r="P20">
        <v>0</v>
      </c>
      <c r="Q20" t="s">
        <v>56</v>
      </c>
      <c r="R20" t="s">
        <v>57</v>
      </c>
      <c r="S20" t="s">
        <v>57</v>
      </c>
      <c r="T20" t="s">
        <v>13</v>
      </c>
      <c r="U20" t="s">
        <v>14</v>
      </c>
      <c r="V20" t="s">
        <v>15</v>
      </c>
      <c r="W20" t="s">
        <v>16</v>
      </c>
      <c r="X20">
        <v>57011</v>
      </c>
      <c r="Y20">
        <v>223408</v>
      </c>
      <c r="Z20">
        <v>22631028</v>
      </c>
      <c r="AA20">
        <v>107</v>
      </c>
    </row>
    <row r="21" spans="1:27" hidden="1" x14ac:dyDescent="0.25">
      <c r="A21" t="s">
        <v>6</v>
      </c>
      <c r="B21">
        <v>2021</v>
      </c>
      <c r="C21">
        <v>1</v>
      </c>
      <c r="D21">
        <v>2</v>
      </c>
      <c r="E21" t="s">
        <v>18</v>
      </c>
      <c r="F21" t="s">
        <v>19</v>
      </c>
      <c r="G21" t="s">
        <v>20</v>
      </c>
      <c r="H21">
        <v>3</v>
      </c>
      <c r="I21" t="s">
        <v>25</v>
      </c>
      <c r="J21">
        <v>0</v>
      </c>
      <c r="K21">
        <v>0</v>
      </c>
      <c r="L21">
        <v>0</v>
      </c>
      <c r="M21">
        <v>20091274</v>
      </c>
      <c r="N21">
        <v>3</v>
      </c>
      <c r="O21" t="s">
        <v>58</v>
      </c>
      <c r="P21">
        <v>0</v>
      </c>
      <c r="Q21" t="s">
        <v>56</v>
      </c>
      <c r="R21" t="s">
        <v>57</v>
      </c>
      <c r="S21" t="s">
        <v>57</v>
      </c>
      <c r="T21" t="s">
        <v>13</v>
      </c>
      <c r="U21" t="s">
        <v>14</v>
      </c>
      <c r="V21" t="s">
        <v>21</v>
      </c>
      <c r="W21" t="s">
        <v>22</v>
      </c>
      <c r="X21">
        <v>57011</v>
      </c>
      <c r="Y21">
        <v>216652</v>
      </c>
      <c r="Z21">
        <v>7685154.5999999996</v>
      </c>
      <c r="AA21">
        <v>118</v>
      </c>
    </row>
    <row r="22" spans="1:27" hidden="1" x14ac:dyDescent="0.25">
      <c r="A22" t="s">
        <v>6</v>
      </c>
      <c r="B22">
        <v>2021</v>
      </c>
      <c r="C22">
        <v>1</v>
      </c>
      <c r="D22">
        <v>2</v>
      </c>
      <c r="E22" t="s">
        <v>18</v>
      </c>
      <c r="F22" t="s">
        <v>19</v>
      </c>
      <c r="G22" t="s">
        <v>20</v>
      </c>
      <c r="H22">
        <v>4</v>
      </c>
      <c r="I22" t="s">
        <v>26</v>
      </c>
      <c r="J22">
        <v>0</v>
      </c>
      <c r="K22">
        <v>0</v>
      </c>
      <c r="L22">
        <v>0</v>
      </c>
      <c r="M22">
        <v>20079057</v>
      </c>
      <c r="N22">
        <v>1</v>
      </c>
      <c r="O22" t="s">
        <v>55</v>
      </c>
      <c r="P22">
        <v>0</v>
      </c>
      <c r="Q22" t="s">
        <v>56</v>
      </c>
      <c r="R22" t="s">
        <v>57</v>
      </c>
      <c r="S22" t="s">
        <v>57</v>
      </c>
      <c r="T22" t="s">
        <v>13</v>
      </c>
      <c r="U22" t="s">
        <v>14</v>
      </c>
      <c r="V22" t="s">
        <v>21</v>
      </c>
      <c r="W22" t="s">
        <v>22</v>
      </c>
      <c r="X22">
        <v>416000</v>
      </c>
      <c r="Y22">
        <v>416000</v>
      </c>
      <c r="Z22">
        <v>416000</v>
      </c>
      <c r="AA22">
        <v>1</v>
      </c>
    </row>
    <row r="23" spans="1:27" hidden="1" x14ac:dyDescent="0.25">
      <c r="A23" t="s">
        <v>6</v>
      </c>
      <c r="B23">
        <v>2021</v>
      </c>
      <c r="C23">
        <v>1</v>
      </c>
      <c r="D23">
        <v>2</v>
      </c>
      <c r="E23" t="s">
        <v>18</v>
      </c>
      <c r="F23" t="s">
        <v>19</v>
      </c>
      <c r="G23" t="s">
        <v>20</v>
      </c>
      <c r="H23">
        <v>4</v>
      </c>
      <c r="I23" t="s">
        <v>26</v>
      </c>
      <c r="J23">
        <v>0</v>
      </c>
      <c r="K23">
        <v>0</v>
      </c>
      <c r="L23">
        <v>0</v>
      </c>
      <c r="M23">
        <v>20079057</v>
      </c>
      <c r="N23">
        <v>3</v>
      </c>
      <c r="O23" t="s">
        <v>55</v>
      </c>
      <c r="P23">
        <v>0</v>
      </c>
      <c r="Q23" t="s">
        <v>56</v>
      </c>
      <c r="R23" t="s">
        <v>57</v>
      </c>
      <c r="S23" t="s">
        <v>57</v>
      </c>
      <c r="T23" t="s">
        <v>13</v>
      </c>
      <c r="U23" t="s">
        <v>14</v>
      </c>
      <c r="V23" t="s">
        <v>15</v>
      </c>
      <c r="W23" t="s">
        <v>16</v>
      </c>
      <c r="X23">
        <v>389088</v>
      </c>
      <c r="Y23">
        <v>389088</v>
      </c>
      <c r="Z23">
        <v>26847072</v>
      </c>
      <c r="AA23">
        <v>69</v>
      </c>
    </row>
    <row r="24" spans="1:27" hidden="1" x14ac:dyDescent="0.25">
      <c r="A24" t="s">
        <v>6</v>
      </c>
      <c r="B24">
        <v>2021</v>
      </c>
      <c r="C24">
        <v>1</v>
      </c>
      <c r="D24">
        <v>2</v>
      </c>
      <c r="E24" t="s">
        <v>18</v>
      </c>
      <c r="F24" t="s">
        <v>19</v>
      </c>
      <c r="G24" t="s">
        <v>20</v>
      </c>
      <c r="H24">
        <v>4</v>
      </c>
      <c r="I24" t="s">
        <v>26</v>
      </c>
      <c r="J24">
        <v>0</v>
      </c>
      <c r="K24">
        <v>0</v>
      </c>
      <c r="L24">
        <v>0</v>
      </c>
      <c r="M24">
        <v>20079057</v>
      </c>
      <c r="N24">
        <v>3</v>
      </c>
      <c r="O24" t="s">
        <v>55</v>
      </c>
      <c r="P24">
        <v>0</v>
      </c>
      <c r="Q24" t="s">
        <v>56</v>
      </c>
      <c r="R24" t="s">
        <v>57</v>
      </c>
      <c r="S24" t="s">
        <v>57</v>
      </c>
      <c r="T24" t="s">
        <v>13</v>
      </c>
      <c r="U24" t="s">
        <v>14</v>
      </c>
      <c r="V24" t="s">
        <v>21</v>
      </c>
      <c r="W24" t="s">
        <v>22</v>
      </c>
      <c r="X24">
        <v>97565</v>
      </c>
      <c r="Y24">
        <v>108048</v>
      </c>
      <c r="Z24">
        <v>1212712</v>
      </c>
      <c r="AA24">
        <v>12</v>
      </c>
    </row>
    <row r="25" spans="1:27" hidden="1" x14ac:dyDescent="0.25">
      <c r="A25" t="s">
        <v>6</v>
      </c>
      <c r="B25">
        <v>2021</v>
      </c>
      <c r="C25">
        <v>1</v>
      </c>
      <c r="D25">
        <v>2</v>
      </c>
      <c r="E25" t="s">
        <v>18</v>
      </c>
      <c r="F25" t="s">
        <v>19</v>
      </c>
      <c r="G25" t="s">
        <v>20</v>
      </c>
      <c r="H25">
        <v>4</v>
      </c>
      <c r="I25" t="s">
        <v>26</v>
      </c>
      <c r="J25">
        <v>0</v>
      </c>
      <c r="K25">
        <v>0</v>
      </c>
      <c r="L25">
        <v>0</v>
      </c>
      <c r="M25">
        <v>20091274</v>
      </c>
      <c r="N25">
        <v>3</v>
      </c>
      <c r="O25" t="s">
        <v>58</v>
      </c>
      <c r="P25">
        <v>0</v>
      </c>
      <c r="Q25" t="s">
        <v>56</v>
      </c>
      <c r="R25" t="s">
        <v>57</v>
      </c>
      <c r="S25" t="s">
        <v>57</v>
      </c>
      <c r="T25" t="s">
        <v>13</v>
      </c>
      <c r="U25" t="s">
        <v>14</v>
      </c>
      <c r="V25" t="s">
        <v>15</v>
      </c>
      <c r="W25" t="s">
        <v>16</v>
      </c>
      <c r="X25">
        <v>223408</v>
      </c>
      <c r="Y25">
        <v>223408</v>
      </c>
      <c r="Z25">
        <v>6032016</v>
      </c>
      <c r="AA25">
        <v>27</v>
      </c>
    </row>
    <row r="26" spans="1:27" hidden="1" x14ac:dyDescent="0.25">
      <c r="A26" t="s">
        <v>6</v>
      </c>
      <c r="B26">
        <v>2021</v>
      </c>
      <c r="C26">
        <v>1</v>
      </c>
      <c r="D26">
        <v>2</v>
      </c>
      <c r="E26" t="s">
        <v>18</v>
      </c>
      <c r="F26" t="s">
        <v>19</v>
      </c>
      <c r="G26" t="s">
        <v>20</v>
      </c>
      <c r="H26">
        <v>5</v>
      </c>
      <c r="I26" t="s">
        <v>27</v>
      </c>
      <c r="J26">
        <v>0</v>
      </c>
      <c r="K26">
        <v>0</v>
      </c>
      <c r="L26">
        <v>0</v>
      </c>
      <c r="M26">
        <v>20079057</v>
      </c>
      <c r="N26">
        <v>0</v>
      </c>
      <c r="O26" t="s">
        <v>55</v>
      </c>
      <c r="P26">
        <v>0</v>
      </c>
      <c r="Q26" t="s">
        <v>56</v>
      </c>
      <c r="R26" t="s">
        <v>57</v>
      </c>
      <c r="S26" t="s">
        <v>57</v>
      </c>
      <c r="T26" t="s">
        <v>13</v>
      </c>
      <c r="U26" t="s">
        <v>14</v>
      </c>
      <c r="V26" t="s">
        <v>30</v>
      </c>
      <c r="W26" t="s">
        <v>31</v>
      </c>
      <c r="X26">
        <v>108048</v>
      </c>
      <c r="Y26">
        <v>155000</v>
      </c>
      <c r="Z26">
        <v>9600960</v>
      </c>
      <c r="AA26">
        <v>68</v>
      </c>
    </row>
    <row r="27" spans="1:27" hidden="1" x14ac:dyDescent="0.25">
      <c r="A27" t="s">
        <v>6</v>
      </c>
      <c r="B27">
        <v>2021</v>
      </c>
      <c r="C27">
        <v>1</v>
      </c>
      <c r="D27">
        <v>2</v>
      </c>
      <c r="E27" t="s">
        <v>18</v>
      </c>
      <c r="F27" t="s">
        <v>19</v>
      </c>
      <c r="G27" t="s">
        <v>20</v>
      </c>
      <c r="H27">
        <v>5</v>
      </c>
      <c r="I27" t="s">
        <v>27</v>
      </c>
      <c r="J27">
        <v>0</v>
      </c>
      <c r="K27">
        <v>0</v>
      </c>
      <c r="L27">
        <v>0</v>
      </c>
      <c r="M27">
        <v>20079057</v>
      </c>
      <c r="N27">
        <v>1</v>
      </c>
      <c r="O27" t="s">
        <v>55</v>
      </c>
      <c r="P27">
        <v>0</v>
      </c>
      <c r="Q27" t="s">
        <v>56</v>
      </c>
      <c r="R27" t="s">
        <v>57</v>
      </c>
      <c r="S27" t="s">
        <v>57</v>
      </c>
      <c r="T27" t="s">
        <v>13</v>
      </c>
      <c r="U27" t="s">
        <v>14</v>
      </c>
      <c r="V27" t="s">
        <v>21</v>
      </c>
      <c r="W27" t="s">
        <v>22</v>
      </c>
      <c r="X27">
        <v>91251</v>
      </c>
      <c r="Y27">
        <v>122004</v>
      </c>
      <c r="Z27">
        <v>24342889</v>
      </c>
      <c r="AA27">
        <v>228</v>
      </c>
    </row>
    <row r="28" spans="1:27" hidden="1" x14ac:dyDescent="0.25">
      <c r="A28" t="s">
        <v>6</v>
      </c>
      <c r="B28">
        <v>2021</v>
      </c>
      <c r="C28">
        <v>1</v>
      </c>
      <c r="D28">
        <v>2</v>
      </c>
      <c r="E28" t="s">
        <v>18</v>
      </c>
      <c r="F28" t="s">
        <v>19</v>
      </c>
      <c r="G28" t="s">
        <v>20</v>
      </c>
      <c r="H28">
        <v>5</v>
      </c>
      <c r="I28" t="s">
        <v>27</v>
      </c>
      <c r="J28">
        <v>0</v>
      </c>
      <c r="K28">
        <v>0</v>
      </c>
      <c r="L28">
        <v>0</v>
      </c>
      <c r="M28">
        <v>20079057</v>
      </c>
      <c r="N28">
        <v>2</v>
      </c>
      <c r="O28" t="s">
        <v>55</v>
      </c>
      <c r="P28">
        <v>0</v>
      </c>
      <c r="Q28" t="s">
        <v>56</v>
      </c>
      <c r="R28" t="s">
        <v>57</v>
      </c>
      <c r="S28" t="s">
        <v>57</v>
      </c>
      <c r="T28" t="s">
        <v>13</v>
      </c>
      <c r="U28" t="s">
        <v>14</v>
      </c>
      <c r="V28" t="s">
        <v>21</v>
      </c>
      <c r="W28" t="s">
        <v>22</v>
      </c>
      <c r="X28">
        <v>114023</v>
      </c>
      <c r="Y28">
        <v>122004</v>
      </c>
      <c r="Z28">
        <v>9511326</v>
      </c>
      <c r="AA28">
        <v>80</v>
      </c>
    </row>
    <row r="29" spans="1:27" hidden="1" x14ac:dyDescent="0.25">
      <c r="A29" t="s">
        <v>6</v>
      </c>
      <c r="B29">
        <v>2021</v>
      </c>
      <c r="C29">
        <v>1</v>
      </c>
      <c r="D29">
        <v>2</v>
      </c>
      <c r="E29" t="s">
        <v>18</v>
      </c>
      <c r="F29" t="s">
        <v>19</v>
      </c>
      <c r="G29" t="s">
        <v>20</v>
      </c>
      <c r="H29">
        <v>5</v>
      </c>
      <c r="I29" t="s">
        <v>27</v>
      </c>
      <c r="J29">
        <v>0</v>
      </c>
      <c r="K29">
        <v>0</v>
      </c>
      <c r="L29">
        <v>0</v>
      </c>
      <c r="M29">
        <v>20079057</v>
      </c>
      <c r="N29">
        <v>3</v>
      </c>
      <c r="O29" t="s">
        <v>55</v>
      </c>
      <c r="P29">
        <v>0</v>
      </c>
      <c r="Q29" t="s">
        <v>56</v>
      </c>
      <c r="R29" t="s">
        <v>57</v>
      </c>
      <c r="S29" t="s">
        <v>57</v>
      </c>
      <c r="T29" t="s">
        <v>13</v>
      </c>
      <c r="U29" t="s">
        <v>14</v>
      </c>
      <c r="V29" t="s">
        <v>15</v>
      </c>
      <c r="W29" t="s">
        <v>16</v>
      </c>
      <c r="X29">
        <v>91808</v>
      </c>
      <c r="Y29">
        <v>150192</v>
      </c>
      <c r="Z29">
        <v>172854496</v>
      </c>
      <c r="AA29">
        <v>1297</v>
      </c>
    </row>
    <row r="30" spans="1:27" hidden="1" x14ac:dyDescent="0.25">
      <c r="A30" t="s">
        <v>6</v>
      </c>
      <c r="B30">
        <v>2021</v>
      </c>
      <c r="C30">
        <v>1</v>
      </c>
      <c r="D30">
        <v>2</v>
      </c>
      <c r="E30" t="s">
        <v>18</v>
      </c>
      <c r="F30" t="s">
        <v>19</v>
      </c>
      <c r="G30" t="s">
        <v>20</v>
      </c>
      <c r="H30">
        <v>5</v>
      </c>
      <c r="I30" t="s">
        <v>27</v>
      </c>
      <c r="J30">
        <v>0</v>
      </c>
      <c r="K30">
        <v>0</v>
      </c>
      <c r="L30">
        <v>0</v>
      </c>
      <c r="M30">
        <v>20079057</v>
      </c>
      <c r="N30">
        <v>3</v>
      </c>
      <c r="O30" t="s">
        <v>55</v>
      </c>
      <c r="P30">
        <v>0</v>
      </c>
      <c r="Q30" t="s">
        <v>56</v>
      </c>
      <c r="R30" t="s">
        <v>57</v>
      </c>
      <c r="S30" t="s">
        <v>57</v>
      </c>
      <c r="T30" t="s">
        <v>13</v>
      </c>
      <c r="U30" t="s">
        <v>14</v>
      </c>
      <c r="V30" t="s">
        <v>21</v>
      </c>
      <c r="W30" t="s">
        <v>22</v>
      </c>
      <c r="X30">
        <v>45500</v>
      </c>
      <c r="Y30">
        <v>122004</v>
      </c>
      <c r="Z30">
        <v>686928370</v>
      </c>
      <c r="AA30">
        <v>7117</v>
      </c>
    </row>
    <row r="31" spans="1:27" hidden="1" x14ac:dyDescent="0.25">
      <c r="A31" t="s">
        <v>6</v>
      </c>
      <c r="B31">
        <v>2021</v>
      </c>
      <c r="C31">
        <v>1</v>
      </c>
      <c r="D31">
        <v>2</v>
      </c>
      <c r="E31" t="s">
        <v>18</v>
      </c>
      <c r="F31" t="s">
        <v>19</v>
      </c>
      <c r="G31" t="s">
        <v>20</v>
      </c>
      <c r="H31">
        <v>5</v>
      </c>
      <c r="I31" t="s">
        <v>27</v>
      </c>
      <c r="J31">
        <v>0</v>
      </c>
      <c r="K31">
        <v>0</v>
      </c>
      <c r="L31">
        <v>0</v>
      </c>
      <c r="M31">
        <v>20091274</v>
      </c>
      <c r="N31">
        <v>3</v>
      </c>
      <c r="O31" t="s">
        <v>58</v>
      </c>
      <c r="P31">
        <v>0</v>
      </c>
      <c r="Q31" t="s">
        <v>56</v>
      </c>
      <c r="R31" t="s">
        <v>57</v>
      </c>
      <c r="S31" t="s">
        <v>57</v>
      </c>
      <c r="T31" t="s">
        <v>13</v>
      </c>
      <c r="U31" t="s">
        <v>14</v>
      </c>
      <c r="V31" t="s">
        <v>15</v>
      </c>
      <c r="W31" t="s">
        <v>16</v>
      </c>
      <c r="X31">
        <v>72032</v>
      </c>
      <c r="Y31">
        <v>76015</v>
      </c>
      <c r="Z31">
        <v>10684288</v>
      </c>
      <c r="AA31">
        <v>147</v>
      </c>
    </row>
    <row r="32" spans="1:27" hidden="1" x14ac:dyDescent="0.25">
      <c r="A32" t="s">
        <v>6</v>
      </c>
      <c r="B32">
        <v>2021</v>
      </c>
      <c r="C32">
        <v>1</v>
      </c>
      <c r="D32">
        <v>2</v>
      </c>
      <c r="E32" t="s">
        <v>18</v>
      </c>
      <c r="F32" t="s">
        <v>19</v>
      </c>
      <c r="G32" t="s">
        <v>20</v>
      </c>
      <c r="H32">
        <v>5</v>
      </c>
      <c r="I32" t="s">
        <v>27</v>
      </c>
      <c r="J32">
        <v>0</v>
      </c>
      <c r="K32">
        <v>0</v>
      </c>
      <c r="L32">
        <v>0</v>
      </c>
      <c r="M32">
        <v>20091274</v>
      </c>
      <c r="N32">
        <v>3</v>
      </c>
      <c r="O32" t="s">
        <v>58</v>
      </c>
      <c r="P32">
        <v>0</v>
      </c>
      <c r="Q32" t="s">
        <v>56</v>
      </c>
      <c r="R32" t="s">
        <v>57</v>
      </c>
      <c r="S32" t="s">
        <v>57</v>
      </c>
      <c r="T32" t="s">
        <v>13</v>
      </c>
      <c r="U32" t="s">
        <v>14</v>
      </c>
      <c r="V32" t="s">
        <v>21</v>
      </c>
      <c r="W32" t="s">
        <v>22</v>
      </c>
      <c r="X32">
        <v>3700</v>
      </c>
      <c r="Y32">
        <v>57011</v>
      </c>
      <c r="Z32">
        <v>43264181</v>
      </c>
      <c r="AA32">
        <v>1385</v>
      </c>
    </row>
    <row r="33" spans="1:27" hidden="1" x14ac:dyDescent="0.25">
      <c r="A33" t="s">
        <v>6</v>
      </c>
      <c r="B33">
        <v>2021</v>
      </c>
      <c r="C33">
        <v>1</v>
      </c>
      <c r="D33">
        <v>2</v>
      </c>
      <c r="E33" t="s">
        <v>18</v>
      </c>
      <c r="F33" t="s">
        <v>28</v>
      </c>
      <c r="G33" t="s">
        <v>29</v>
      </c>
      <c r="H33">
        <v>5</v>
      </c>
      <c r="I33" t="s">
        <v>27</v>
      </c>
      <c r="J33">
        <v>0</v>
      </c>
      <c r="K33">
        <v>0</v>
      </c>
      <c r="L33">
        <v>0</v>
      </c>
      <c r="M33">
        <v>20079057</v>
      </c>
      <c r="N33">
        <v>0</v>
      </c>
      <c r="O33" t="s">
        <v>55</v>
      </c>
      <c r="P33">
        <v>0</v>
      </c>
      <c r="Q33" t="s">
        <v>56</v>
      </c>
      <c r="R33" t="s">
        <v>57</v>
      </c>
      <c r="S33" t="s">
        <v>57</v>
      </c>
      <c r="T33" t="s">
        <v>13</v>
      </c>
      <c r="U33" t="s">
        <v>14</v>
      </c>
      <c r="V33" t="s">
        <v>30</v>
      </c>
      <c r="W33" t="s">
        <v>31</v>
      </c>
      <c r="X33">
        <v>92553</v>
      </c>
      <c r="Y33">
        <v>108048</v>
      </c>
      <c r="Z33">
        <v>3543728</v>
      </c>
      <c r="AA33">
        <v>36</v>
      </c>
    </row>
    <row r="34" spans="1:27" hidden="1" x14ac:dyDescent="0.25">
      <c r="A34" t="s">
        <v>6</v>
      </c>
      <c r="B34">
        <v>2021</v>
      </c>
      <c r="C34">
        <v>1</v>
      </c>
      <c r="D34">
        <v>2</v>
      </c>
      <c r="E34" t="s">
        <v>18</v>
      </c>
      <c r="F34" t="s">
        <v>28</v>
      </c>
      <c r="G34" t="s">
        <v>29</v>
      </c>
      <c r="H34">
        <v>5</v>
      </c>
      <c r="I34" t="s">
        <v>27</v>
      </c>
      <c r="J34">
        <v>0</v>
      </c>
      <c r="K34">
        <v>0</v>
      </c>
      <c r="L34">
        <v>0</v>
      </c>
      <c r="M34">
        <v>20079057</v>
      </c>
      <c r="N34">
        <v>1</v>
      </c>
      <c r="O34" t="s">
        <v>55</v>
      </c>
      <c r="P34">
        <v>0</v>
      </c>
      <c r="Q34" t="s">
        <v>56</v>
      </c>
      <c r="R34" t="s">
        <v>57</v>
      </c>
      <c r="S34" t="s">
        <v>57</v>
      </c>
      <c r="T34" t="s">
        <v>13</v>
      </c>
      <c r="U34" t="s">
        <v>14</v>
      </c>
      <c r="V34" t="s">
        <v>21</v>
      </c>
      <c r="W34" t="s">
        <v>22</v>
      </c>
      <c r="X34">
        <v>68679</v>
      </c>
      <c r="Y34">
        <v>90814</v>
      </c>
      <c r="Z34">
        <v>7282228</v>
      </c>
      <c r="AA34">
        <v>88</v>
      </c>
    </row>
    <row r="35" spans="1:27" hidden="1" x14ac:dyDescent="0.25">
      <c r="A35" t="s">
        <v>6</v>
      </c>
      <c r="B35">
        <v>2021</v>
      </c>
      <c r="C35">
        <v>1</v>
      </c>
      <c r="D35">
        <v>2</v>
      </c>
      <c r="E35" t="s">
        <v>18</v>
      </c>
      <c r="F35" t="s">
        <v>28</v>
      </c>
      <c r="G35" t="s">
        <v>29</v>
      </c>
      <c r="H35">
        <v>5</v>
      </c>
      <c r="I35" t="s">
        <v>27</v>
      </c>
      <c r="J35">
        <v>0</v>
      </c>
      <c r="K35">
        <v>0</v>
      </c>
      <c r="L35">
        <v>0</v>
      </c>
      <c r="M35">
        <v>20079057</v>
      </c>
      <c r="N35">
        <v>3</v>
      </c>
      <c r="O35" t="s">
        <v>55</v>
      </c>
      <c r="P35">
        <v>0</v>
      </c>
      <c r="Q35" t="s">
        <v>56</v>
      </c>
      <c r="R35" t="s">
        <v>57</v>
      </c>
      <c r="S35" t="s">
        <v>57</v>
      </c>
      <c r="T35" t="s">
        <v>13</v>
      </c>
      <c r="U35" t="s">
        <v>14</v>
      </c>
      <c r="V35" t="s">
        <v>15</v>
      </c>
      <c r="W35" t="s">
        <v>16</v>
      </c>
      <c r="X35">
        <v>99308</v>
      </c>
      <c r="Y35">
        <v>100108</v>
      </c>
      <c r="Z35">
        <v>1598008</v>
      </c>
      <c r="AA35">
        <v>16</v>
      </c>
    </row>
    <row r="36" spans="1:27" hidden="1" x14ac:dyDescent="0.25">
      <c r="A36" t="s">
        <v>6</v>
      </c>
      <c r="B36">
        <v>2021</v>
      </c>
      <c r="C36">
        <v>1</v>
      </c>
      <c r="D36">
        <v>2</v>
      </c>
      <c r="E36" t="s">
        <v>18</v>
      </c>
      <c r="F36" t="s">
        <v>28</v>
      </c>
      <c r="G36" t="s">
        <v>29</v>
      </c>
      <c r="H36">
        <v>5</v>
      </c>
      <c r="I36" t="s">
        <v>27</v>
      </c>
      <c r="J36">
        <v>0</v>
      </c>
      <c r="K36">
        <v>0</v>
      </c>
      <c r="L36">
        <v>0</v>
      </c>
      <c r="M36">
        <v>20079057</v>
      </c>
      <c r="N36">
        <v>3</v>
      </c>
      <c r="O36" t="s">
        <v>55</v>
      </c>
      <c r="P36">
        <v>0</v>
      </c>
      <c r="Q36" t="s">
        <v>56</v>
      </c>
      <c r="R36" t="s">
        <v>57</v>
      </c>
      <c r="S36" t="s">
        <v>57</v>
      </c>
      <c r="T36" t="s">
        <v>13</v>
      </c>
      <c r="U36" t="s">
        <v>14</v>
      </c>
      <c r="V36" t="s">
        <v>21</v>
      </c>
      <c r="W36" t="s">
        <v>22</v>
      </c>
      <c r="X36">
        <v>86800</v>
      </c>
      <c r="Y36">
        <v>114021.34</v>
      </c>
      <c r="Z36">
        <v>2473773.36</v>
      </c>
      <c r="AA36">
        <v>24</v>
      </c>
    </row>
    <row r="37" spans="1:27" hidden="1" x14ac:dyDescent="0.25">
      <c r="A37" t="s">
        <v>6</v>
      </c>
      <c r="B37">
        <v>2021</v>
      </c>
      <c r="C37">
        <v>1</v>
      </c>
      <c r="D37">
        <v>2</v>
      </c>
      <c r="E37" t="s">
        <v>18</v>
      </c>
      <c r="F37" t="s">
        <v>28</v>
      </c>
      <c r="G37" t="s">
        <v>29</v>
      </c>
      <c r="H37">
        <v>5</v>
      </c>
      <c r="I37" t="s">
        <v>27</v>
      </c>
      <c r="J37">
        <v>0</v>
      </c>
      <c r="K37">
        <v>0</v>
      </c>
      <c r="L37">
        <v>0</v>
      </c>
      <c r="M37">
        <v>20091274</v>
      </c>
      <c r="N37">
        <v>0</v>
      </c>
      <c r="O37" t="s">
        <v>58</v>
      </c>
      <c r="P37">
        <v>0</v>
      </c>
      <c r="Q37" t="s">
        <v>56</v>
      </c>
      <c r="R37" t="s">
        <v>57</v>
      </c>
      <c r="S37" t="s">
        <v>57</v>
      </c>
      <c r="T37" t="s">
        <v>13</v>
      </c>
      <c r="U37" t="s">
        <v>14</v>
      </c>
      <c r="V37" t="s">
        <v>30</v>
      </c>
      <c r="W37" t="s">
        <v>31</v>
      </c>
      <c r="X37">
        <v>54024</v>
      </c>
      <c r="Y37">
        <v>54024</v>
      </c>
      <c r="Z37">
        <v>216096</v>
      </c>
      <c r="AA37">
        <v>4</v>
      </c>
    </row>
    <row r="38" spans="1:27" hidden="1" x14ac:dyDescent="0.25">
      <c r="A38" t="s">
        <v>6</v>
      </c>
      <c r="B38">
        <v>2021</v>
      </c>
      <c r="C38">
        <v>1</v>
      </c>
      <c r="D38">
        <v>2</v>
      </c>
      <c r="E38" t="s">
        <v>18</v>
      </c>
      <c r="F38" t="s">
        <v>28</v>
      </c>
      <c r="G38" t="s">
        <v>29</v>
      </c>
      <c r="H38">
        <v>5</v>
      </c>
      <c r="I38" t="s">
        <v>27</v>
      </c>
      <c r="J38">
        <v>0</v>
      </c>
      <c r="K38">
        <v>0</v>
      </c>
      <c r="L38">
        <v>0</v>
      </c>
      <c r="M38">
        <v>20091274</v>
      </c>
      <c r="N38">
        <v>3</v>
      </c>
      <c r="O38" t="s">
        <v>58</v>
      </c>
      <c r="P38">
        <v>0</v>
      </c>
      <c r="Q38" t="s">
        <v>56</v>
      </c>
      <c r="R38" t="s">
        <v>57</v>
      </c>
      <c r="S38" t="s">
        <v>57</v>
      </c>
      <c r="T38" t="s">
        <v>13</v>
      </c>
      <c r="U38" t="s">
        <v>14</v>
      </c>
      <c r="V38" t="s">
        <v>21</v>
      </c>
      <c r="W38" t="s">
        <v>22</v>
      </c>
      <c r="X38">
        <v>39943</v>
      </c>
      <c r="Y38">
        <v>54024</v>
      </c>
      <c r="Z38">
        <v>1447300</v>
      </c>
      <c r="AA38">
        <v>32</v>
      </c>
    </row>
    <row r="39" spans="1:27" hidden="1" x14ac:dyDescent="0.25">
      <c r="A39" t="s">
        <v>6</v>
      </c>
      <c r="B39">
        <v>2021</v>
      </c>
      <c r="C39">
        <v>1</v>
      </c>
      <c r="D39">
        <v>2</v>
      </c>
      <c r="E39" t="s">
        <v>18</v>
      </c>
      <c r="F39" t="s">
        <v>8</v>
      </c>
      <c r="G39" t="s">
        <v>9</v>
      </c>
      <c r="H39">
        <v>3</v>
      </c>
      <c r="I39" t="s">
        <v>25</v>
      </c>
      <c r="J39">
        <v>0</v>
      </c>
      <c r="K39">
        <v>0</v>
      </c>
      <c r="L39">
        <v>0</v>
      </c>
      <c r="M39">
        <v>20079057</v>
      </c>
      <c r="N39">
        <v>1</v>
      </c>
      <c r="O39" t="s">
        <v>55</v>
      </c>
      <c r="P39">
        <v>0</v>
      </c>
      <c r="Q39" t="s">
        <v>56</v>
      </c>
      <c r="R39" t="s">
        <v>57</v>
      </c>
      <c r="S39" t="s">
        <v>57</v>
      </c>
      <c r="T39" t="s">
        <v>13</v>
      </c>
      <c r="U39" t="s">
        <v>14</v>
      </c>
      <c r="V39" t="s">
        <v>21</v>
      </c>
      <c r="W39" t="s">
        <v>22</v>
      </c>
      <c r="X39">
        <v>94550</v>
      </c>
      <c r="Y39">
        <v>94550</v>
      </c>
      <c r="Z39">
        <v>378200</v>
      </c>
      <c r="AA39">
        <v>4</v>
      </c>
    </row>
    <row r="40" spans="1:27" hidden="1" x14ac:dyDescent="0.25">
      <c r="A40" t="s">
        <v>6</v>
      </c>
      <c r="B40">
        <v>2021</v>
      </c>
      <c r="C40">
        <v>1</v>
      </c>
      <c r="D40">
        <v>2</v>
      </c>
      <c r="E40" t="s">
        <v>18</v>
      </c>
      <c r="F40" t="s">
        <v>8</v>
      </c>
      <c r="G40" t="s">
        <v>9</v>
      </c>
      <c r="H40">
        <v>3</v>
      </c>
      <c r="I40" t="s">
        <v>25</v>
      </c>
      <c r="J40">
        <v>0</v>
      </c>
      <c r="K40">
        <v>0</v>
      </c>
      <c r="L40">
        <v>0</v>
      </c>
      <c r="M40">
        <v>20079057</v>
      </c>
      <c r="N40">
        <v>3</v>
      </c>
      <c r="O40" t="s">
        <v>55</v>
      </c>
      <c r="P40">
        <v>0</v>
      </c>
      <c r="Q40" t="s">
        <v>56</v>
      </c>
      <c r="R40" t="s">
        <v>57</v>
      </c>
      <c r="S40" t="s">
        <v>57</v>
      </c>
      <c r="T40" t="s">
        <v>13</v>
      </c>
      <c r="U40" t="s">
        <v>14</v>
      </c>
      <c r="V40" t="s">
        <v>15</v>
      </c>
      <c r="W40" t="s">
        <v>16</v>
      </c>
      <c r="X40">
        <v>114023</v>
      </c>
      <c r="Y40">
        <v>456093</v>
      </c>
      <c r="Z40">
        <v>45108438</v>
      </c>
      <c r="AA40">
        <v>121</v>
      </c>
    </row>
    <row r="41" spans="1:27" hidden="1" x14ac:dyDescent="0.25">
      <c r="A41" t="s">
        <v>6</v>
      </c>
      <c r="B41">
        <v>2021</v>
      </c>
      <c r="C41">
        <v>1</v>
      </c>
      <c r="D41">
        <v>2</v>
      </c>
      <c r="E41" t="s">
        <v>18</v>
      </c>
      <c r="F41" t="s">
        <v>8</v>
      </c>
      <c r="G41" t="s">
        <v>9</v>
      </c>
      <c r="H41">
        <v>3</v>
      </c>
      <c r="I41" t="s">
        <v>25</v>
      </c>
      <c r="J41">
        <v>0</v>
      </c>
      <c r="K41">
        <v>0</v>
      </c>
      <c r="L41">
        <v>0</v>
      </c>
      <c r="M41">
        <v>20079057</v>
      </c>
      <c r="N41">
        <v>3</v>
      </c>
      <c r="O41" t="s">
        <v>55</v>
      </c>
      <c r="P41">
        <v>0</v>
      </c>
      <c r="Q41" t="s">
        <v>56</v>
      </c>
      <c r="R41" t="s">
        <v>57</v>
      </c>
      <c r="S41" t="s">
        <v>57</v>
      </c>
      <c r="T41" t="s">
        <v>13</v>
      </c>
      <c r="U41" t="s">
        <v>14</v>
      </c>
      <c r="V41" t="s">
        <v>21</v>
      </c>
      <c r="W41" t="s">
        <v>22</v>
      </c>
      <c r="X41">
        <v>97221</v>
      </c>
      <c r="Y41">
        <v>394140</v>
      </c>
      <c r="Z41">
        <v>329955318</v>
      </c>
      <c r="AA41">
        <v>3162</v>
      </c>
    </row>
    <row r="42" spans="1:27" hidden="1" x14ac:dyDescent="0.25">
      <c r="A42" t="s">
        <v>6</v>
      </c>
      <c r="B42">
        <v>2021</v>
      </c>
      <c r="C42">
        <v>1</v>
      </c>
      <c r="D42">
        <v>2</v>
      </c>
      <c r="E42" t="s">
        <v>18</v>
      </c>
      <c r="F42" t="s">
        <v>8</v>
      </c>
      <c r="G42" t="s">
        <v>9</v>
      </c>
      <c r="H42">
        <v>3</v>
      </c>
      <c r="I42" t="s">
        <v>25</v>
      </c>
      <c r="J42">
        <v>0</v>
      </c>
      <c r="K42">
        <v>0</v>
      </c>
      <c r="L42">
        <v>0</v>
      </c>
      <c r="M42">
        <v>20091274</v>
      </c>
      <c r="N42">
        <v>3</v>
      </c>
      <c r="O42" t="s">
        <v>58</v>
      </c>
      <c r="P42">
        <v>0</v>
      </c>
      <c r="Q42" t="s">
        <v>56</v>
      </c>
      <c r="R42" t="s">
        <v>57</v>
      </c>
      <c r="S42" t="s">
        <v>57</v>
      </c>
      <c r="T42" t="s">
        <v>13</v>
      </c>
      <c r="U42" t="s">
        <v>14</v>
      </c>
      <c r="V42" t="s">
        <v>15</v>
      </c>
      <c r="W42" t="s">
        <v>16</v>
      </c>
      <c r="X42">
        <v>220984</v>
      </c>
      <c r="Y42">
        <v>228448</v>
      </c>
      <c r="Z42">
        <v>9295856</v>
      </c>
      <c r="AA42">
        <v>42</v>
      </c>
    </row>
    <row r="43" spans="1:27" hidden="1" x14ac:dyDescent="0.25">
      <c r="A43" t="s">
        <v>6</v>
      </c>
      <c r="B43">
        <v>2021</v>
      </c>
      <c r="C43">
        <v>1</v>
      </c>
      <c r="D43">
        <v>2</v>
      </c>
      <c r="E43" t="s">
        <v>18</v>
      </c>
      <c r="F43" t="s">
        <v>8</v>
      </c>
      <c r="G43" t="s">
        <v>9</v>
      </c>
      <c r="H43">
        <v>3</v>
      </c>
      <c r="I43" t="s">
        <v>25</v>
      </c>
      <c r="J43">
        <v>0</v>
      </c>
      <c r="K43">
        <v>0</v>
      </c>
      <c r="L43">
        <v>0</v>
      </c>
      <c r="M43">
        <v>20091274</v>
      </c>
      <c r="N43">
        <v>3</v>
      </c>
      <c r="O43" t="s">
        <v>58</v>
      </c>
      <c r="P43">
        <v>0</v>
      </c>
      <c r="Q43" t="s">
        <v>56</v>
      </c>
      <c r="R43" t="s">
        <v>57</v>
      </c>
      <c r="S43" t="s">
        <v>57</v>
      </c>
      <c r="T43" t="s">
        <v>13</v>
      </c>
      <c r="U43" t="s">
        <v>14</v>
      </c>
      <c r="V43" t="s">
        <v>21</v>
      </c>
      <c r="W43" t="s">
        <v>22</v>
      </c>
      <c r="X43">
        <v>53999</v>
      </c>
      <c r="Y43">
        <v>209612</v>
      </c>
      <c r="Z43">
        <v>27664960</v>
      </c>
      <c r="AA43">
        <v>476</v>
      </c>
    </row>
    <row r="44" spans="1:27" hidden="1" x14ac:dyDescent="0.25">
      <c r="A44" t="s">
        <v>6</v>
      </c>
      <c r="B44">
        <v>2021</v>
      </c>
      <c r="C44">
        <v>1</v>
      </c>
      <c r="D44">
        <v>2</v>
      </c>
      <c r="E44" t="s">
        <v>18</v>
      </c>
      <c r="F44" t="s">
        <v>8</v>
      </c>
      <c r="G44" t="s">
        <v>9</v>
      </c>
      <c r="H44">
        <v>4</v>
      </c>
      <c r="I44" t="s">
        <v>26</v>
      </c>
      <c r="J44">
        <v>0</v>
      </c>
      <c r="K44">
        <v>0</v>
      </c>
      <c r="L44">
        <v>0</v>
      </c>
      <c r="M44">
        <v>20079057</v>
      </c>
      <c r="N44">
        <v>1</v>
      </c>
      <c r="O44" t="s">
        <v>55</v>
      </c>
      <c r="P44">
        <v>0</v>
      </c>
      <c r="Q44" t="s">
        <v>56</v>
      </c>
      <c r="R44" t="s">
        <v>57</v>
      </c>
      <c r="S44" t="s">
        <v>57</v>
      </c>
      <c r="T44" t="s">
        <v>13</v>
      </c>
      <c r="U44" t="s">
        <v>14</v>
      </c>
      <c r="V44" t="s">
        <v>21</v>
      </c>
      <c r="W44" t="s">
        <v>22</v>
      </c>
      <c r="X44">
        <v>114023</v>
      </c>
      <c r="Y44">
        <v>114023</v>
      </c>
      <c r="Z44">
        <v>912184</v>
      </c>
      <c r="AA44">
        <v>8</v>
      </c>
    </row>
    <row r="45" spans="1:27" hidden="1" x14ac:dyDescent="0.25">
      <c r="A45" t="s">
        <v>6</v>
      </c>
      <c r="B45">
        <v>2021</v>
      </c>
      <c r="C45">
        <v>1</v>
      </c>
      <c r="D45">
        <v>2</v>
      </c>
      <c r="E45" t="s">
        <v>18</v>
      </c>
      <c r="F45" t="s">
        <v>8</v>
      </c>
      <c r="G45" t="s">
        <v>9</v>
      </c>
      <c r="H45">
        <v>4</v>
      </c>
      <c r="I45" t="s">
        <v>26</v>
      </c>
      <c r="J45">
        <v>0</v>
      </c>
      <c r="K45">
        <v>0</v>
      </c>
      <c r="L45">
        <v>0</v>
      </c>
      <c r="M45">
        <v>20079057</v>
      </c>
      <c r="N45">
        <v>3</v>
      </c>
      <c r="O45" t="s">
        <v>55</v>
      </c>
      <c r="P45">
        <v>0</v>
      </c>
      <c r="Q45" t="s">
        <v>56</v>
      </c>
      <c r="R45" t="s">
        <v>57</v>
      </c>
      <c r="S45" t="s">
        <v>57</v>
      </c>
      <c r="T45" t="s">
        <v>13</v>
      </c>
      <c r="U45" t="s">
        <v>14</v>
      </c>
      <c r="V45" t="s">
        <v>15</v>
      </c>
      <c r="W45" t="s">
        <v>16</v>
      </c>
      <c r="X45">
        <v>111750</v>
      </c>
      <c r="Y45">
        <v>470319</v>
      </c>
      <c r="Z45">
        <v>29387551</v>
      </c>
      <c r="AA45">
        <v>82</v>
      </c>
    </row>
    <row r="46" spans="1:27" hidden="1" x14ac:dyDescent="0.25">
      <c r="A46" t="s">
        <v>6</v>
      </c>
      <c r="B46">
        <v>2021</v>
      </c>
      <c r="C46">
        <v>1</v>
      </c>
      <c r="D46">
        <v>2</v>
      </c>
      <c r="E46" t="s">
        <v>18</v>
      </c>
      <c r="F46" t="s">
        <v>8</v>
      </c>
      <c r="G46" t="s">
        <v>9</v>
      </c>
      <c r="H46">
        <v>4</v>
      </c>
      <c r="I46" t="s">
        <v>26</v>
      </c>
      <c r="J46">
        <v>0</v>
      </c>
      <c r="K46">
        <v>0</v>
      </c>
      <c r="L46">
        <v>0</v>
      </c>
      <c r="M46">
        <v>20079057</v>
      </c>
      <c r="N46">
        <v>3</v>
      </c>
      <c r="O46" t="s">
        <v>55</v>
      </c>
      <c r="P46">
        <v>0</v>
      </c>
      <c r="Q46" t="s">
        <v>56</v>
      </c>
      <c r="R46" t="s">
        <v>57</v>
      </c>
      <c r="S46" t="s">
        <v>57</v>
      </c>
      <c r="T46" t="s">
        <v>13</v>
      </c>
      <c r="U46" t="s">
        <v>14</v>
      </c>
      <c r="V46" t="s">
        <v>21</v>
      </c>
      <c r="W46" t="s">
        <v>22</v>
      </c>
      <c r="X46">
        <v>89400</v>
      </c>
      <c r="Y46">
        <v>103552</v>
      </c>
      <c r="Z46">
        <v>36704303.039999999</v>
      </c>
      <c r="AA46">
        <v>379</v>
      </c>
    </row>
    <row r="47" spans="1:27" hidden="1" x14ac:dyDescent="0.25">
      <c r="A47" t="s">
        <v>6</v>
      </c>
      <c r="B47">
        <v>2021</v>
      </c>
      <c r="C47">
        <v>1</v>
      </c>
      <c r="D47">
        <v>2</v>
      </c>
      <c r="E47" t="s">
        <v>18</v>
      </c>
      <c r="F47" t="s">
        <v>8</v>
      </c>
      <c r="G47" t="s">
        <v>9</v>
      </c>
      <c r="H47">
        <v>4</v>
      </c>
      <c r="I47" t="s">
        <v>26</v>
      </c>
      <c r="J47">
        <v>0</v>
      </c>
      <c r="K47">
        <v>0</v>
      </c>
      <c r="L47">
        <v>0</v>
      </c>
      <c r="M47">
        <v>20091274</v>
      </c>
      <c r="N47">
        <v>3</v>
      </c>
      <c r="O47" t="s">
        <v>58</v>
      </c>
      <c r="P47">
        <v>0</v>
      </c>
      <c r="Q47" t="s">
        <v>56</v>
      </c>
      <c r="R47" t="s">
        <v>57</v>
      </c>
      <c r="S47" t="s">
        <v>57</v>
      </c>
      <c r="T47" t="s">
        <v>13</v>
      </c>
      <c r="U47" t="s">
        <v>14</v>
      </c>
      <c r="V47" t="s">
        <v>15</v>
      </c>
      <c r="W47" t="s">
        <v>16</v>
      </c>
      <c r="X47">
        <v>228043</v>
      </c>
      <c r="Y47">
        <v>228046</v>
      </c>
      <c r="Z47">
        <v>5245018</v>
      </c>
      <c r="AA47">
        <v>23</v>
      </c>
    </row>
    <row r="48" spans="1:27" hidden="1" x14ac:dyDescent="0.25">
      <c r="A48" t="s">
        <v>6</v>
      </c>
      <c r="B48">
        <v>2021</v>
      </c>
      <c r="C48">
        <v>1</v>
      </c>
      <c r="D48">
        <v>2</v>
      </c>
      <c r="E48" t="s">
        <v>18</v>
      </c>
      <c r="F48" t="s">
        <v>8</v>
      </c>
      <c r="G48" t="s">
        <v>9</v>
      </c>
      <c r="H48">
        <v>4</v>
      </c>
      <c r="I48" t="s">
        <v>26</v>
      </c>
      <c r="J48">
        <v>0</v>
      </c>
      <c r="K48">
        <v>0</v>
      </c>
      <c r="L48">
        <v>0</v>
      </c>
      <c r="M48">
        <v>20091274</v>
      </c>
      <c r="N48">
        <v>3</v>
      </c>
      <c r="O48" t="s">
        <v>58</v>
      </c>
      <c r="P48">
        <v>0</v>
      </c>
      <c r="Q48" t="s">
        <v>56</v>
      </c>
      <c r="R48" t="s">
        <v>57</v>
      </c>
      <c r="S48" t="s">
        <v>57</v>
      </c>
      <c r="T48" t="s">
        <v>13</v>
      </c>
      <c r="U48" t="s">
        <v>14</v>
      </c>
      <c r="V48" t="s">
        <v>21</v>
      </c>
      <c r="W48" t="s">
        <v>22</v>
      </c>
      <c r="X48">
        <v>48600</v>
      </c>
      <c r="Y48">
        <v>57011</v>
      </c>
      <c r="Z48">
        <v>3552380</v>
      </c>
      <c r="AA48">
        <v>64</v>
      </c>
    </row>
    <row r="49" spans="1:27" hidden="1" x14ac:dyDescent="0.25">
      <c r="A49" t="s">
        <v>6</v>
      </c>
      <c r="B49">
        <v>2021</v>
      </c>
      <c r="C49">
        <v>1</v>
      </c>
      <c r="D49">
        <v>2</v>
      </c>
      <c r="E49" t="s">
        <v>18</v>
      </c>
      <c r="F49" t="s">
        <v>8</v>
      </c>
      <c r="G49" t="s">
        <v>9</v>
      </c>
      <c r="H49">
        <v>5</v>
      </c>
      <c r="I49" t="s">
        <v>27</v>
      </c>
      <c r="J49">
        <v>0</v>
      </c>
      <c r="K49">
        <v>0</v>
      </c>
      <c r="L49">
        <v>0</v>
      </c>
      <c r="M49">
        <v>20079057</v>
      </c>
      <c r="N49">
        <v>2</v>
      </c>
      <c r="O49" t="s">
        <v>55</v>
      </c>
      <c r="P49">
        <v>0</v>
      </c>
      <c r="Q49" t="s">
        <v>56</v>
      </c>
      <c r="R49" t="s">
        <v>57</v>
      </c>
      <c r="S49" t="s">
        <v>57</v>
      </c>
      <c r="T49" t="s">
        <v>13</v>
      </c>
      <c r="U49" t="s">
        <v>14</v>
      </c>
      <c r="V49" t="s">
        <v>21</v>
      </c>
      <c r="W49" t="s">
        <v>22</v>
      </c>
      <c r="X49">
        <v>122004</v>
      </c>
      <c r="Y49">
        <v>122004</v>
      </c>
      <c r="Z49">
        <v>1464048</v>
      </c>
      <c r="AA49">
        <v>12</v>
      </c>
    </row>
    <row r="50" spans="1:27" hidden="1" x14ac:dyDescent="0.25">
      <c r="A50" t="s">
        <v>6</v>
      </c>
      <c r="B50">
        <v>2021</v>
      </c>
      <c r="C50">
        <v>1</v>
      </c>
      <c r="D50">
        <v>2</v>
      </c>
      <c r="E50" t="s">
        <v>18</v>
      </c>
      <c r="F50" t="s">
        <v>8</v>
      </c>
      <c r="G50" t="s">
        <v>9</v>
      </c>
      <c r="H50">
        <v>5</v>
      </c>
      <c r="I50" t="s">
        <v>27</v>
      </c>
      <c r="J50">
        <v>0</v>
      </c>
      <c r="K50">
        <v>0</v>
      </c>
      <c r="L50">
        <v>0</v>
      </c>
      <c r="M50">
        <v>20079057</v>
      </c>
      <c r="N50">
        <v>3</v>
      </c>
      <c r="O50" t="s">
        <v>55</v>
      </c>
      <c r="P50">
        <v>0</v>
      </c>
      <c r="Q50" t="s">
        <v>56</v>
      </c>
      <c r="R50" t="s">
        <v>57</v>
      </c>
      <c r="S50" t="s">
        <v>57</v>
      </c>
      <c r="T50" t="s">
        <v>13</v>
      </c>
      <c r="U50" t="s">
        <v>14</v>
      </c>
      <c r="V50" t="s">
        <v>21</v>
      </c>
      <c r="W50" t="s">
        <v>22</v>
      </c>
      <c r="X50">
        <v>89400</v>
      </c>
      <c r="Y50">
        <v>122004</v>
      </c>
      <c r="Z50">
        <v>441183307</v>
      </c>
      <c r="AA50">
        <v>4402</v>
      </c>
    </row>
    <row r="51" spans="1:27" hidden="1" x14ac:dyDescent="0.25">
      <c r="A51" t="s">
        <v>6</v>
      </c>
      <c r="B51">
        <v>2021</v>
      </c>
      <c r="C51">
        <v>1</v>
      </c>
      <c r="D51">
        <v>2</v>
      </c>
      <c r="E51" t="s">
        <v>18</v>
      </c>
      <c r="F51" t="s">
        <v>8</v>
      </c>
      <c r="G51" t="s">
        <v>9</v>
      </c>
      <c r="H51">
        <v>5</v>
      </c>
      <c r="I51" t="s">
        <v>27</v>
      </c>
      <c r="J51">
        <v>0</v>
      </c>
      <c r="K51">
        <v>0</v>
      </c>
      <c r="L51">
        <v>0</v>
      </c>
      <c r="M51">
        <v>20091274</v>
      </c>
      <c r="N51">
        <v>3</v>
      </c>
      <c r="O51" t="s">
        <v>58</v>
      </c>
      <c r="P51">
        <v>0</v>
      </c>
      <c r="Q51" t="s">
        <v>56</v>
      </c>
      <c r="R51" t="s">
        <v>57</v>
      </c>
      <c r="S51" t="s">
        <v>57</v>
      </c>
      <c r="T51" t="s">
        <v>13</v>
      </c>
      <c r="U51" t="s">
        <v>14</v>
      </c>
      <c r="V51" t="s">
        <v>21</v>
      </c>
      <c r="W51" t="s">
        <v>22</v>
      </c>
      <c r="X51">
        <v>53891.25</v>
      </c>
      <c r="Y51">
        <v>57011</v>
      </c>
      <c r="Z51">
        <v>71965892</v>
      </c>
      <c r="AA51">
        <v>1268</v>
      </c>
    </row>
    <row r="52" spans="1:27" x14ac:dyDescent="0.25">
      <c r="A52" t="s">
        <v>6</v>
      </c>
      <c r="B52">
        <v>2021</v>
      </c>
      <c r="C52">
        <v>2</v>
      </c>
      <c r="D52">
        <v>1</v>
      </c>
      <c r="E52" t="s">
        <v>320</v>
      </c>
      <c r="F52" t="s">
        <v>8</v>
      </c>
      <c r="G52" t="s">
        <v>321</v>
      </c>
      <c r="H52">
        <v>1</v>
      </c>
      <c r="I52" t="s">
        <v>298</v>
      </c>
      <c r="J52">
        <v>0</v>
      </c>
      <c r="K52">
        <v>0</v>
      </c>
      <c r="L52">
        <v>0</v>
      </c>
      <c r="M52">
        <v>20079057</v>
      </c>
      <c r="N52">
        <v>3</v>
      </c>
      <c r="O52" t="s">
        <v>55</v>
      </c>
      <c r="P52">
        <v>0</v>
      </c>
      <c r="Q52" t="s">
        <v>56</v>
      </c>
      <c r="R52" t="s">
        <v>325</v>
      </c>
      <c r="S52" t="s">
        <v>325</v>
      </c>
      <c r="T52" t="s">
        <v>13</v>
      </c>
      <c r="U52" t="s">
        <v>323</v>
      </c>
      <c r="V52" t="s">
        <v>15</v>
      </c>
      <c r="W52" t="s">
        <v>324</v>
      </c>
      <c r="X52">
        <v>357600</v>
      </c>
      <c r="Y52">
        <v>357600</v>
      </c>
      <c r="Z52">
        <v>1691805600</v>
      </c>
      <c r="AA52">
        <v>4731</v>
      </c>
    </row>
    <row r="53" spans="1:27" x14ac:dyDescent="0.25">
      <c r="A53" t="s">
        <v>6</v>
      </c>
      <c r="B53">
        <v>2021</v>
      </c>
      <c r="C53">
        <v>2</v>
      </c>
      <c r="D53">
        <v>1</v>
      </c>
      <c r="E53" t="s">
        <v>320</v>
      </c>
      <c r="F53" t="s">
        <v>8</v>
      </c>
      <c r="G53" t="s">
        <v>321</v>
      </c>
      <c r="H53">
        <v>1</v>
      </c>
      <c r="I53" t="s">
        <v>298</v>
      </c>
      <c r="J53">
        <v>0</v>
      </c>
      <c r="K53">
        <v>0</v>
      </c>
      <c r="L53">
        <v>0</v>
      </c>
      <c r="M53">
        <v>20091274</v>
      </c>
      <c r="N53">
        <v>3</v>
      </c>
      <c r="O53" t="s">
        <v>58</v>
      </c>
      <c r="P53">
        <v>0</v>
      </c>
      <c r="Q53" t="s">
        <v>56</v>
      </c>
      <c r="R53" t="s">
        <v>325</v>
      </c>
      <c r="S53" t="s">
        <v>325</v>
      </c>
      <c r="T53" t="s">
        <v>13</v>
      </c>
      <c r="U53" t="s">
        <v>323</v>
      </c>
      <c r="V53" t="s">
        <v>15</v>
      </c>
      <c r="W53" t="s">
        <v>324</v>
      </c>
      <c r="X53">
        <v>205300</v>
      </c>
      <c r="Y53">
        <v>216652</v>
      </c>
      <c r="Z53">
        <v>163504148</v>
      </c>
      <c r="AA53">
        <v>755</v>
      </c>
    </row>
    <row r="54" spans="1:27" x14ac:dyDescent="0.25">
      <c r="A54" t="s">
        <v>6</v>
      </c>
      <c r="B54">
        <v>2021</v>
      </c>
      <c r="C54">
        <v>2</v>
      </c>
      <c r="D54">
        <v>1</v>
      </c>
      <c r="E54" t="s">
        <v>320</v>
      </c>
      <c r="F54" t="s">
        <v>8</v>
      </c>
      <c r="G54" t="s">
        <v>321</v>
      </c>
      <c r="H54">
        <v>2</v>
      </c>
      <c r="I54" t="s">
        <v>298</v>
      </c>
      <c r="J54">
        <v>0</v>
      </c>
      <c r="K54">
        <v>0</v>
      </c>
      <c r="L54">
        <v>0</v>
      </c>
      <c r="M54">
        <v>20079057</v>
      </c>
      <c r="N54">
        <v>3</v>
      </c>
      <c r="O54" t="s">
        <v>55</v>
      </c>
      <c r="P54">
        <v>0</v>
      </c>
      <c r="Q54" t="s">
        <v>56</v>
      </c>
      <c r="R54" t="s">
        <v>325</v>
      </c>
      <c r="S54" t="s">
        <v>325</v>
      </c>
      <c r="T54" t="s">
        <v>13</v>
      </c>
      <c r="U54" t="s">
        <v>323</v>
      </c>
      <c r="V54" t="s">
        <v>15</v>
      </c>
      <c r="W54" t="s">
        <v>324</v>
      </c>
      <c r="X54">
        <v>395350</v>
      </c>
      <c r="Y54">
        <v>395350</v>
      </c>
      <c r="Z54">
        <v>160512100</v>
      </c>
      <c r="AA54">
        <v>406</v>
      </c>
    </row>
    <row r="55" spans="1:27" x14ac:dyDescent="0.25">
      <c r="A55" t="s">
        <v>6</v>
      </c>
      <c r="B55">
        <v>2021</v>
      </c>
      <c r="C55">
        <v>2</v>
      </c>
      <c r="D55">
        <v>1</v>
      </c>
      <c r="E55" t="s">
        <v>320</v>
      </c>
      <c r="F55" t="s">
        <v>8</v>
      </c>
      <c r="G55" t="s">
        <v>321</v>
      </c>
      <c r="H55">
        <v>2</v>
      </c>
      <c r="I55" t="s">
        <v>298</v>
      </c>
      <c r="J55">
        <v>0</v>
      </c>
      <c r="K55">
        <v>0</v>
      </c>
      <c r="L55">
        <v>0</v>
      </c>
      <c r="M55">
        <v>20091274</v>
      </c>
      <c r="N55">
        <v>3</v>
      </c>
      <c r="O55" t="s">
        <v>58</v>
      </c>
      <c r="P55">
        <v>0</v>
      </c>
      <c r="Q55" t="s">
        <v>56</v>
      </c>
      <c r="R55" t="s">
        <v>325</v>
      </c>
      <c r="S55" t="s">
        <v>325</v>
      </c>
      <c r="T55" t="s">
        <v>13</v>
      </c>
      <c r="U55" t="s">
        <v>323</v>
      </c>
      <c r="V55" t="s">
        <v>15</v>
      </c>
      <c r="W55" t="s">
        <v>324</v>
      </c>
      <c r="X55">
        <v>223408</v>
      </c>
      <c r="Y55">
        <v>223408</v>
      </c>
      <c r="Z55">
        <v>29266448</v>
      </c>
      <c r="AA55">
        <v>131</v>
      </c>
    </row>
    <row r="56" spans="1:27" hidden="1" x14ac:dyDescent="0.25">
      <c r="A56" t="s">
        <v>6</v>
      </c>
      <c r="B56">
        <v>2021</v>
      </c>
      <c r="C56">
        <v>2</v>
      </c>
      <c r="D56">
        <v>2</v>
      </c>
      <c r="E56" t="s">
        <v>18</v>
      </c>
      <c r="F56" t="s">
        <v>19</v>
      </c>
      <c r="G56" t="s">
        <v>20</v>
      </c>
      <c r="H56">
        <v>1</v>
      </c>
      <c r="I56" t="s">
        <v>10</v>
      </c>
      <c r="J56">
        <v>0</v>
      </c>
      <c r="K56">
        <v>0</v>
      </c>
      <c r="L56">
        <v>0</v>
      </c>
      <c r="M56">
        <v>20079057</v>
      </c>
      <c r="N56">
        <v>3</v>
      </c>
      <c r="O56" t="s">
        <v>55</v>
      </c>
      <c r="P56">
        <v>0</v>
      </c>
      <c r="Q56" t="s">
        <v>56</v>
      </c>
      <c r="R56" t="s">
        <v>57</v>
      </c>
      <c r="S56" t="s">
        <v>57</v>
      </c>
      <c r="T56" t="s">
        <v>13</v>
      </c>
      <c r="U56" t="s">
        <v>14</v>
      </c>
      <c r="V56" t="s">
        <v>15</v>
      </c>
      <c r="W56" t="s">
        <v>16</v>
      </c>
      <c r="X56">
        <v>95078</v>
      </c>
      <c r="Y56">
        <v>357600</v>
      </c>
      <c r="Z56">
        <v>599295106</v>
      </c>
      <c r="AA56">
        <v>2283</v>
      </c>
    </row>
    <row r="57" spans="1:27" hidden="1" x14ac:dyDescent="0.25">
      <c r="A57" t="s">
        <v>6</v>
      </c>
      <c r="B57">
        <v>2021</v>
      </c>
      <c r="C57">
        <v>2</v>
      </c>
      <c r="D57">
        <v>2</v>
      </c>
      <c r="E57" t="s">
        <v>18</v>
      </c>
      <c r="F57" t="s">
        <v>19</v>
      </c>
      <c r="G57" t="s">
        <v>20</v>
      </c>
      <c r="H57">
        <v>1</v>
      </c>
      <c r="I57" t="s">
        <v>10</v>
      </c>
      <c r="J57">
        <v>0</v>
      </c>
      <c r="K57">
        <v>0</v>
      </c>
      <c r="L57">
        <v>0</v>
      </c>
      <c r="M57">
        <v>20079057</v>
      </c>
      <c r="N57">
        <v>3</v>
      </c>
      <c r="O57" t="s">
        <v>55</v>
      </c>
      <c r="P57">
        <v>0</v>
      </c>
      <c r="Q57" t="s">
        <v>56</v>
      </c>
      <c r="R57" t="s">
        <v>57</v>
      </c>
      <c r="S57" t="s">
        <v>57</v>
      </c>
      <c r="T57" t="s">
        <v>13</v>
      </c>
      <c r="U57" t="s">
        <v>14</v>
      </c>
      <c r="V57" t="s">
        <v>21</v>
      </c>
      <c r="W57" t="s">
        <v>22</v>
      </c>
      <c r="X57">
        <v>89400</v>
      </c>
      <c r="Y57">
        <v>89400</v>
      </c>
      <c r="Z57">
        <v>391214400</v>
      </c>
      <c r="AA57">
        <v>4376</v>
      </c>
    </row>
    <row r="58" spans="1:27" hidden="1" x14ac:dyDescent="0.25">
      <c r="A58" t="s">
        <v>6</v>
      </c>
      <c r="B58">
        <v>2021</v>
      </c>
      <c r="C58">
        <v>2</v>
      </c>
      <c r="D58">
        <v>2</v>
      </c>
      <c r="E58" t="s">
        <v>18</v>
      </c>
      <c r="F58" t="s">
        <v>19</v>
      </c>
      <c r="G58" t="s">
        <v>20</v>
      </c>
      <c r="H58">
        <v>1</v>
      </c>
      <c r="I58" t="s">
        <v>10</v>
      </c>
      <c r="J58">
        <v>0</v>
      </c>
      <c r="K58">
        <v>0</v>
      </c>
      <c r="L58">
        <v>0</v>
      </c>
      <c r="M58">
        <v>20091274</v>
      </c>
      <c r="N58">
        <v>3</v>
      </c>
      <c r="O58" t="s">
        <v>58</v>
      </c>
      <c r="P58">
        <v>0</v>
      </c>
      <c r="Q58" t="s">
        <v>56</v>
      </c>
      <c r="R58" t="s">
        <v>57</v>
      </c>
      <c r="S58" t="s">
        <v>57</v>
      </c>
      <c r="T58" t="s">
        <v>13</v>
      </c>
      <c r="U58" t="s">
        <v>14</v>
      </c>
      <c r="V58" t="s">
        <v>15</v>
      </c>
      <c r="W58" t="s">
        <v>16</v>
      </c>
      <c r="X58">
        <v>54024</v>
      </c>
      <c r="Y58">
        <v>216652</v>
      </c>
      <c r="Z58">
        <v>38968448</v>
      </c>
      <c r="AA58">
        <v>336</v>
      </c>
    </row>
    <row r="59" spans="1:27" hidden="1" x14ac:dyDescent="0.25">
      <c r="A59" t="s">
        <v>6</v>
      </c>
      <c r="B59">
        <v>2021</v>
      </c>
      <c r="C59">
        <v>2</v>
      </c>
      <c r="D59">
        <v>2</v>
      </c>
      <c r="E59" t="s">
        <v>18</v>
      </c>
      <c r="F59" t="s">
        <v>19</v>
      </c>
      <c r="G59" t="s">
        <v>20</v>
      </c>
      <c r="H59">
        <v>1</v>
      </c>
      <c r="I59" t="s">
        <v>10</v>
      </c>
      <c r="J59">
        <v>0</v>
      </c>
      <c r="K59">
        <v>0</v>
      </c>
      <c r="L59">
        <v>0</v>
      </c>
      <c r="M59">
        <v>20091274</v>
      </c>
      <c r="N59">
        <v>3</v>
      </c>
      <c r="O59" t="s">
        <v>58</v>
      </c>
      <c r="P59">
        <v>0</v>
      </c>
      <c r="Q59" t="s">
        <v>56</v>
      </c>
      <c r="R59" t="s">
        <v>57</v>
      </c>
      <c r="S59" t="s">
        <v>57</v>
      </c>
      <c r="T59" t="s">
        <v>13</v>
      </c>
      <c r="U59" t="s">
        <v>14</v>
      </c>
      <c r="V59" t="s">
        <v>21</v>
      </c>
      <c r="W59" t="s">
        <v>22</v>
      </c>
      <c r="X59">
        <v>54163</v>
      </c>
      <c r="Y59">
        <v>54163</v>
      </c>
      <c r="Z59">
        <v>49613308</v>
      </c>
      <c r="AA59">
        <v>916</v>
      </c>
    </row>
    <row r="60" spans="1:27" hidden="1" x14ac:dyDescent="0.25">
      <c r="A60" t="s">
        <v>6</v>
      </c>
      <c r="B60">
        <v>2021</v>
      </c>
      <c r="C60">
        <v>2</v>
      </c>
      <c r="D60">
        <v>2</v>
      </c>
      <c r="E60" t="s">
        <v>18</v>
      </c>
      <c r="F60" t="s">
        <v>19</v>
      </c>
      <c r="G60" t="s">
        <v>20</v>
      </c>
      <c r="H60">
        <v>2</v>
      </c>
      <c r="I60" t="s">
        <v>17</v>
      </c>
      <c r="J60">
        <v>0</v>
      </c>
      <c r="K60">
        <v>0</v>
      </c>
      <c r="L60">
        <v>0</v>
      </c>
      <c r="M60">
        <v>20079057</v>
      </c>
      <c r="N60">
        <v>3</v>
      </c>
      <c r="O60" t="s">
        <v>55</v>
      </c>
      <c r="P60">
        <v>0</v>
      </c>
      <c r="Q60" t="s">
        <v>56</v>
      </c>
      <c r="R60" t="s">
        <v>57</v>
      </c>
      <c r="S60" t="s">
        <v>57</v>
      </c>
      <c r="T60" t="s">
        <v>13</v>
      </c>
      <c r="U60" t="s">
        <v>14</v>
      </c>
      <c r="V60" t="s">
        <v>15</v>
      </c>
      <c r="W60" t="s">
        <v>16</v>
      </c>
      <c r="X60">
        <v>395350</v>
      </c>
      <c r="Y60">
        <v>395350</v>
      </c>
      <c r="Z60">
        <v>8302350</v>
      </c>
      <c r="AA60">
        <v>21</v>
      </c>
    </row>
    <row r="61" spans="1:27" hidden="1" x14ac:dyDescent="0.25">
      <c r="A61" t="s">
        <v>6</v>
      </c>
      <c r="B61">
        <v>2021</v>
      </c>
      <c r="C61">
        <v>2</v>
      </c>
      <c r="D61">
        <v>2</v>
      </c>
      <c r="E61" t="s">
        <v>18</v>
      </c>
      <c r="F61" t="s">
        <v>19</v>
      </c>
      <c r="G61" t="s">
        <v>20</v>
      </c>
      <c r="H61">
        <v>2</v>
      </c>
      <c r="I61" t="s">
        <v>17</v>
      </c>
      <c r="J61">
        <v>0</v>
      </c>
      <c r="K61">
        <v>0</v>
      </c>
      <c r="L61">
        <v>0</v>
      </c>
      <c r="M61">
        <v>20079057</v>
      </c>
      <c r="N61">
        <v>3</v>
      </c>
      <c r="O61" t="s">
        <v>55</v>
      </c>
      <c r="P61">
        <v>0</v>
      </c>
      <c r="Q61" t="s">
        <v>56</v>
      </c>
      <c r="R61" t="s">
        <v>57</v>
      </c>
      <c r="S61" t="s">
        <v>57</v>
      </c>
      <c r="T61" t="s">
        <v>13</v>
      </c>
      <c r="U61" t="s">
        <v>14</v>
      </c>
      <c r="V61" t="s">
        <v>21</v>
      </c>
      <c r="W61" t="s">
        <v>22</v>
      </c>
      <c r="X61">
        <v>93870</v>
      </c>
      <c r="Y61">
        <v>98838</v>
      </c>
      <c r="Z61">
        <v>102492950</v>
      </c>
      <c r="AA61">
        <v>1040</v>
      </c>
    </row>
    <row r="62" spans="1:27" hidden="1" x14ac:dyDescent="0.25">
      <c r="A62" t="s">
        <v>6</v>
      </c>
      <c r="B62">
        <v>2021</v>
      </c>
      <c r="C62">
        <v>2</v>
      </c>
      <c r="D62">
        <v>2</v>
      </c>
      <c r="E62" t="s">
        <v>18</v>
      </c>
      <c r="F62" t="s">
        <v>19</v>
      </c>
      <c r="G62" t="s">
        <v>20</v>
      </c>
      <c r="H62">
        <v>2</v>
      </c>
      <c r="I62" t="s">
        <v>17</v>
      </c>
      <c r="J62">
        <v>0</v>
      </c>
      <c r="K62">
        <v>0</v>
      </c>
      <c r="L62">
        <v>0</v>
      </c>
      <c r="M62">
        <v>20091274</v>
      </c>
      <c r="N62">
        <v>3</v>
      </c>
      <c r="O62" t="s">
        <v>58</v>
      </c>
      <c r="P62">
        <v>0</v>
      </c>
      <c r="Q62" t="s">
        <v>56</v>
      </c>
      <c r="R62" t="s">
        <v>57</v>
      </c>
      <c r="S62" t="s">
        <v>57</v>
      </c>
      <c r="T62" t="s">
        <v>13</v>
      </c>
      <c r="U62" t="s">
        <v>14</v>
      </c>
      <c r="V62" t="s">
        <v>15</v>
      </c>
      <c r="W62" t="s">
        <v>16</v>
      </c>
      <c r="X62">
        <v>223408</v>
      </c>
      <c r="Y62">
        <v>223408</v>
      </c>
      <c r="Z62">
        <v>2234080</v>
      </c>
      <c r="AA62">
        <v>10</v>
      </c>
    </row>
    <row r="63" spans="1:27" hidden="1" x14ac:dyDescent="0.25">
      <c r="A63" t="s">
        <v>6</v>
      </c>
      <c r="B63">
        <v>2021</v>
      </c>
      <c r="C63">
        <v>2</v>
      </c>
      <c r="D63">
        <v>2</v>
      </c>
      <c r="E63" t="s">
        <v>18</v>
      </c>
      <c r="F63" t="s">
        <v>19</v>
      </c>
      <c r="G63" t="s">
        <v>20</v>
      </c>
      <c r="H63">
        <v>2</v>
      </c>
      <c r="I63" t="s">
        <v>17</v>
      </c>
      <c r="J63">
        <v>0</v>
      </c>
      <c r="K63">
        <v>0</v>
      </c>
      <c r="L63">
        <v>0</v>
      </c>
      <c r="M63">
        <v>20091274</v>
      </c>
      <c r="N63">
        <v>3</v>
      </c>
      <c r="O63" t="s">
        <v>58</v>
      </c>
      <c r="P63">
        <v>0</v>
      </c>
      <c r="Q63" t="s">
        <v>56</v>
      </c>
      <c r="R63" t="s">
        <v>57</v>
      </c>
      <c r="S63" t="s">
        <v>57</v>
      </c>
      <c r="T63" t="s">
        <v>13</v>
      </c>
      <c r="U63" t="s">
        <v>14</v>
      </c>
      <c r="V63" t="s">
        <v>21</v>
      </c>
      <c r="W63" t="s">
        <v>22</v>
      </c>
      <c r="X63">
        <v>55852</v>
      </c>
      <c r="Y63">
        <v>55852</v>
      </c>
      <c r="Z63">
        <v>12510848</v>
      </c>
      <c r="AA63">
        <v>224</v>
      </c>
    </row>
    <row r="64" spans="1:27" hidden="1" x14ac:dyDescent="0.25">
      <c r="A64" t="s">
        <v>6</v>
      </c>
      <c r="B64">
        <v>2021</v>
      </c>
      <c r="C64">
        <v>2</v>
      </c>
      <c r="D64">
        <v>2</v>
      </c>
      <c r="E64" t="s">
        <v>18</v>
      </c>
      <c r="F64" t="s">
        <v>19</v>
      </c>
      <c r="G64" t="s">
        <v>20</v>
      </c>
      <c r="H64">
        <v>3</v>
      </c>
      <c r="I64" t="s">
        <v>25</v>
      </c>
      <c r="J64">
        <v>0</v>
      </c>
      <c r="K64">
        <v>0</v>
      </c>
      <c r="L64">
        <v>0</v>
      </c>
      <c r="M64">
        <v>20079057</v>
      </c>
      <c r="N64">
        <v>0</v>
      </c>
      <c r="O64" t="s">
        <v>55</v>
      </c>
      <c r="P64">
        <v>0</v>
      </c>
      <c r="Q64" t="s">
        <v>56</v>
      </c>
      <c r="R64" t="s">
        <v>57</v>
      </c>
      <c r="S64" t="s">
        <v>57</v>
      </c>
      <c r="T64" t="s">
        <v>13</v>
      </c>
      <c r="U64" t="s">
        <v>14</v>
      </c>
      <c r="V64" t="s">
        <v>30</v>
      </c>
      <c r="W64" t="s">
        <v>31</v>
      </c>
      <c r="X64">
        <v>16380</v>
      </c>
      <c r="Y64">
        <v>112143</v>
      </c>
      <c r="Z64">
        <v>2618500</v>
      </c>
      <c r="AA64">
        <v>25</v>
      </c>
    </row>
    <row r="65" spans="1:27" hidden="1" x14ac:dyDescent="0.25">
      <c r="A65" t="s">
        <v>6</v>
      </c>
      <c r="B65">
        <v>2021</v>
      </c>
      <c r="C65">
        <v>2</v>
      </c>
      <c r="D65">
        <v>2</v>
      </c>
      <c r="E65" t="s">
        <v>18</v>
      </c>
      <c r="F65" t="s">
        <v>19</v>
      </c>
      <c r="G65" t="s">
        <v>20</v>
      </c>
      <c r="H65">
        <v>3</v>
      </c>
      <c r="I65" t="s">
        <v>25</v>
      </c>
      <c r="J65">
        <v>0</v>
      </c>
      <c r="K65">
        <v>0</v>
      </c>
      <c r="L65">
        <v>0</v>
      </c>
      <c r="M65">
        <v>20079057</v>
      </c>
      <c r="N65">
        <v>1</v>
      </c>
      <c r="O65" t="s">
        <v>55</v>
      </c>
      <c r="P65">
        <v>0</v>
      </c>
      <c r="Q65" t="s">
        <v>56</v>
      </c>
      <c r="R65" t="s">
        <v>57</v>
      </c>
      <c r="S65" t="s">
        <v>57</v>
      </c>
      <c r="T65" t="s">
        <v>13</v>
      </c>
      <c r="U65" t="s">
        <v>14</v>
      </c>
      <c r="V65" t="s">
        <v>21</v>
      </c>
      <c r="W65" t="s">
        <v>22</v>
      </c>
      <c r="X65">
        <v>114023.06</v>
      </c>
      <c r="Y65">
        <v>114023.06</v>
      </c>
      <c r="Z65">
        <v>17331505.120000001</v>
      </c>
      <c r="AA65">
        <v>152</v>
      </c>
    </row>
    <row r="66" spans="1:27" hidden="1" x14ac:dyDescent="0.25">
      <c r="A66" t="s">
        <v>6</v>
      </c>
      <c r="B66">
        <v>2021</v>
      </c>
      <c r="C66">
        <v>2</v>
      </c>
      <c r="D66">
        <v>2</v>
      </c>
      <c r="E66" t="s">
        <v>18</v>
      </c>
      <c r="F66" t="s">
        <v>19</v>
      </c>
      <c r="G66" t="s">
        <v>20</v>
      </c>
      <c r="H66">
        <v>3</v>
      </c>
      <c r="I66" t="s">
        <v>25</v>
      </c>
      <c r="J66">
        <v>0</v>
      </c>
      <c r="K66">
        <v>0</v>
      </c>
      <c r="L66">
        <v>0</v>
      </c>
      <c r="M66">
        <v>20079057</v>
      </c>
      <c r="N66">
        <v>3</v>
      </c>
      <c r="O66" t="s">
        <v>55</v>
      </c>
      <c r="P66">
        <v>0</v>
      </c>
      <c r="Q66" t="s">
        <v>56</v>
      </c>
      <c r="R66" t="s">
        <v>57</v>
      </c>
      <c r="S66" t="s">
        <v>57</v>
      </c>
      <c r="T66" t="s">
        <v>13</v>
      </c>
      <c r="U66" t="s">
        <v>14</v>
      </c>
      <c r="V66" t="s">
        <v>15</v>
      </c>
      <c r="W66" t="s">
        <v>16</v>
      </c>
      <c r="X66">
        <v>1</v>
      </c>
      <c r="Y66">
        <v>416000</v>
      </c>
      <c r="Z66">
        <v>171554096</v>
      </c>
      <c r="AA66">
        <v>848627</v>
      </c>
    </row>
    <row r="67" spans="1:27" hidden="1" x14ac:dyDescent="0.25">
      <c r="A67" t="s">
        <v>6</v>
      </c>
      <c r="B67">
        <v>2021</v>
      </c>
      <c r="C67">
        <v>2</v>
      </c>
      <c r="D67">
        <v>2</v>
      </c>
      <c r="E67" t="s">
        <v>18</v>
      </c>
      <c r="F67" t="s">
        <v>19</v>
      </c>
      <c r="G67" t="s">
        <v>20</v>
      </c>
      <c r="H67">
        <v>3</v>
      </c>
      <c r="I67" t="s">
        <v>25</v>
      </c>
      <c r="J67">
        <v>0</v>
      </c>
      <c r="K67">
        <v>0</v>
      </c>
      <c r="L67">
        <v>0</v>
      </c>
      <c r="M67">
        <v>20079057</v>
      </c>
      <c r="N67">
        <v>3</v>
      </c>
      <c r="O67" t="s">
        <v>55</v>
      </c>
      <c r="P67">
        <v>0</v>
      </c>
      <c r="Q67" t="s">
        <v>56</v>
      </c>
      <c r="R67" t="s">
        <v>57</v>
      </c>
      <c r="S67" t="s">
        <v>57</v>
      </c>
      <c r="T67" t="s">
        <v>13</v>
      </c>
      <c r="U67" t="s">
        <v>14</v>
      </c>
      <c r="V67" t="s">
        <v>21</v>
      </c>
      <c r="W67" t="s">
        <v>22</v>
      </c>
      <c r="X67">
        <v>89400</v>
      </c>
      <c r="Y67">
        <v>122004</v>
      </c>
      <c r="Z67">
        <v>79073520</v>
      </c>
      <c r="AA67">
        <v>836</v>
      </c>
    </row>
    <row r="68" spans="1:27" hidden="1" x14ac:dyDescent="0.25">
      <c r="A68" t="s">
        <v>6</v>
      </c>
      <c r="B68">
        <v>2021</v>
      </c>
      <c r="C68">
        <v>2</v>
      </c>
      <c r="D68">
        <v>2</v>
      </c>
      <c r="E68" t="s">
        <v>18</v>
      </c>
      <c r="F68" t="s">
        <v>19</v>
      </c>
      <c r="G68" t="s">
        <v>20</v>
      </c>
      <c r="H68">
        <v>3</v>
      </c>
      <c r="I68" t="s">
        <v>25</v>
      </c>
      <c r="J68">
        <v>0</v>
      </c>
      <c r="K68">
        <v>0</v>
      </c>
      <c r="L68">
        <v>0</v>
      </c>
      <c r="M68">
        <v>20091274</v>
      </c>
      <c r="N68">
        <v>0</v>
      </c>
      <c r="O68" t="s">
        <v>58</v>
      </c>
      <c r="P68">
        <v>0</v>
      </c>
      <c r="Q68" t="s">
        <v>56</v>
      </c>
      <c r="R68" t="s">
        <v>57</v>
      </c>
      <c r="S68" t="s">
        <v>57</v>
      </c>
      <c r="T68" t="s">
        <v>13</v>
      </c>
      <c r="U68" t="s">
        <v>14</v>
      </c>
      <c r="V68" t="s">
        <v>30</v>
      </c>
      <c r="W68" t="s">
        <v>31</v>
      </c>
      <c r="X68">
        <v>57011</v>
      </c>
      <c r="Y68">
        <v>57011</v>
      </c>
      <c r="Z68">
        <v>684132</v>
      </c>
      <c r="AA68">
        <v>12</v>
      </c>
    </row>
    <row r="69" spans="1:27" hidden="1" x14ac:dyDescent="0.25">
      <c r="A69" t="s">
        <v>6</v>
      </c>
      <c r="B69">
        <v>2021</v>
      </c>
      <c r="C69">
        <v>2</v>
      </c>
      <c r="D69">
        <v>2</v>
      </c>
      <c r="E69" t="s">
        <v>18</v>
      </c>
      <c r="F69" t="s">
        <v>19</v>
      </c>
      <c r="G69" t="s">
        <v>20</v>
      </c>
      <c r="H69">
        <v>3</v>
      </c>
      <c r="I69" t="s">
        <v>25</v>
      </c>
      <c r="J69">
        <v>0</v>
      </c>
      <c r="K69">
        <v>0</v>
      </c>
      <c r="L69">
        <v>0</v>
      </c>
      <c r="M69">
        <v>20091274</v>
      </c>
      <c r="N69">
        <v>3</v>
      </c>
      <c r="O69" t="s">
        <v>58</v>
      </c>
      <c r="P69">
        <v>0</v>
      </c>
      <c r="Q69" t="s">
        <v>56</v>
      </c>
      <c r="R69" t="s">
        <v>57</v>
      </c>
      <c r="S69" t="s">
        <v>57</v>
      </c>
      <c r="T69" t="s">
        <v>13</v>
      </c>
      <c r="U69" t="s">
        <v>14</v>
      </c>
      <c r="V69" t="s">
        <v>15</v>
      </c>
      <c r="W69" t="s">
        <v>16</v>
      </c>
      <c r="X69">
        <v>57011</v>
      </c>
      <c r="Y69">
        <v>228044</v>
      </c>
      <c r="Z69">
        <v>10218940</v>
      </c>
      <c r="AA69">
        <v>50</v>
      </c>
    </row>
    <row r="70" spans="1:27" hidden="1" x14ac:dyDescent="0.25">
      <c r="A70" t="s">
        <v>6</v>
      </c>
      <c r="B70">
        <v>2021</v>
      </c>
      <c r="C70">
        <v>2</v>
      </c>
      <c r="D70">
        <v>2</v>
      </c>
      <c r="E70" t="s">
        <v>18</v>
      </c>
      <c r="F70" t="s">
        <v>19</v>
      </c>
      <c r="G70" t="s">
        <v>20</v>
      </c>
      <c r="H70">
        <v>3</v>
      </c>
      <c r="I70" t="s">
        <v>25</v>
      </c>
      <c r="J70">
        <v>0</v>
      </c>
      <c r="K70">
        <v>0</v>
      </c>
      <c r="L70">
        <v>0</v>
      </c>
      <c r="M70">
        <v>20091274</v>
      </c>
      <c r="N70">
        <v>3</v>
      </c>
      <c r="O70" t="s">
        <v>58</v>
      </c>
      <c r="P70">
        <v>0</v>
      </c>
      <c r="Q70" t="s">
        <v>56</v>
      </c>
      <c r="R70" t="s">
        <v>57</v>
      </c>
      <c r="S70" t="s">
        <v>57</v>
      </c>
      <c r="T70" t="s">
        <v>13</v>
      </c>
      <c r="U70" t="s">
        <v>14</v>
      </c>
      <c r="V70" t="s">
        <v>21</v>
      </c>
      <c r="W70" t="s">
        <v>22</v>
      </c>
      <c r="X70">
        <v>54163</v>
      </c>
      <c r="Y70">
        <v>57011.53</v>
      </c>
      <c r="Z70">
        <v>10604154.359999999</v>
      </c>
      <c r="AA70">
        <v>188</v>
      </c>
    </row>
    <row r="71" spans="1:27" hidden="1" x14ac:dyDescent="0.25">
      <c r="A71" t="s">
        <v>6</v>
      </c>
      <c r="B71">
        <v>2021</v>
      </c>
      <c r="C71">
        <v>2</v>
      </c>
      <c r="D71">
        <v>2</v>
      </c>
      <c r="E71" t="s">
        <v>18</v>
      </c>
      <c r="F71" t="s">
        <v>19</v>
      </c>
      <c r="G71" t="s">
        <v>20</v>
      </c>
      <c r="H71">
        <v>4</v>
      </c>
      <c r="I71" t="s">
        <v>26</v>
      </c>
      <c r="J71">
        <v>0</v>
      </c>
      <c r="K71">
        <v>0</v>
      </c>
      <c r="L71">
        <v>0</v>
      </c>
      <c r="M71">
        <v>20079057</v>
      </c>
      <c r="N71">
        <v>3</v>
      </c>
      <c r="O71" t="s">
        <v>55</v>
      </c>
      <c r="P71">
        <v>0</v>
      </c>
      <c r="Q71" t="s">
        <v>56</v>
      </c>
      <c r="R71" t="s">
        <v>57</v>
      </c>
      <c r="S71" t="s">
        <v>57</v>
      </c>
      <c r="T71" t="s">
        <v>13</v>
      </c>
      <c r="U71" t="s">
        <v>14</v>
      </c>
      <c r="V71" t="s">
        <v>15</v>
      </c>
      <c r="W71" t="s">
        <v>16</v>
      </c>
      <c r="X71">
        <v>105000</v>
      </c>
      <c r="Y71">
        <v>395350</v>
      </c>
      <c r="Z71">
        <v>7956300</v>
      </c>
      <c r="AA71">
        <v>26</v>
      </c>
    </row>
    <row r="72" spans="1:27" hidden="1" x14ac:dyDescent="0.25">
      <c r="A72" t="s">
        <v>6</v>
      </c>
      <c r="B72">
        <v>2021</v>
      </c>
      <c r="C72">
        <v>2</v>
      </c>
      <c r="D72">
        <v>2</v>
      </c>
      <c r="E72" t="s">
        <v>18</v>
      </c>
      <c r="F72" t="s">
        <v>19</v>
      </c>
      <c r="G72" t="s">
        <v>20</v>
      </c>
      <c r="H72">
        <v>4</v>
      </c>
      <c r="I72" t="s">
        <v>26</v>
      </c>
      <c r="J72">
        <v>0</v>
      </c>
      <c r="K72">
        <v>0</v>
      </c>
      <c r="L72">
        <v>0</v>
      </c>
      <c r="M72">
        <v>20079057</v>
      </c>
      <c r="N72">
        <v>3</v>
      </c>
      <c r="O72" t="s">
        <v>55</v>
      </c>
      <c r="P72">
        <v>0</v>
      </c>
      <c r="Q72" t="s">
        <v>56</v>
      </c>
      <c r="R72" t="s">
        <v>57</v>
      </c>
      <c r="S72" t="s">
        <v>57</v>
      </c>
      <c r="T72" t="s">
        <v>13</v>
      </c>
      <c r="U72" t="s">
        <v>14</v>
      </c>
      <c r="V72" t="s">
        <v>21</v>
      </c>
      <c r="W72" t="s">
        <v>22</v>
      </c>
      <c r="X72">
        <v>108048</v>
      </c>
      <c r="Y72">
        <v>108048</v>
      </c>
      <c r="Z72">
        <v>1944864</v>
      </c>
      <c r="AA72">
        <v>18</v>
      </c>
    </row>
    <row r="73" spans="1:27" hidden="1" x14ac:dyDescent="0.25">
      <c r="A73" t="s">
        <v>6</v>
      </c>
      <c r="B73">
        <v>2021</v>
      </c>
      <c r="C73">
        <v>2</v>
      </c>
      <c r="D73">
        <v>2</v>
      </c>
      <c r="E73" t="s">
        <v>18</v>
      </c>
      <c r="F73" t="s">
        <v>19</v>
      </c>
      <c r="G73" t="s">
        <v>20</v>
      </c>
      <c r="H73">
        <v>4</v>
      </c>
      <c r="I73" t="s">
        <v>26</v>
      </c>
      <c r="J73">
        <v>0</v>
      </c>
      <c r="K73">
        <v>0</v>
      </c>
      <c r="L73">
        <v>0</v>
      </c>
      <c r="M73">
        <v>20091274</v>
      </c>
      <c r="N73">
        <v>3</v>
      </c>
      <c r="O73" t="s">
        <v>58</v>
      </c>
      <c r="P73">
        <v>0</v>
      </c>
      <c r="Q73" t="s">
        <v>56</v>
      </c>
      <c r="R73" t="s">
        <v>57</v>
      </c>
      <c r="S73" t="s">
        <v>57</v>
      </c>
      <c r="T73" t="s">
        <v>13</v>
      </c>
      <c r="U73" t="s">
        <v>14</v>
      </c>
      <c r="V73" t="s">
        <v>15</v>
      </c>
      <c r="W73" t="s">
        <v>16</v>
      </c>
      <c r="X73">
        <v>55519</v>
      </c>
      <c r="Y73">
        <v>223408</v>
      </c>
      <c r="Z73">
        <v>8264764</v>
      </c>
      <c r="AA73">
        <v>40</v>
      </c>
    </row>
    <row r="74" spans="1:27" hidden="1" x14ac:dyDescent="0.25">
      <c r="A74" t="s">
        <v>6</v>
      </c>
      <c r="B74">
        <v>2021</v>
      </c>
      <c r="C74">
        <v>2</v>
      </c>
      <c r="D74">
        <v>2</v>
      </c>
      <c r="E74" t="s">
        <v>18</v>
      </c>
      <c r="F74" t="s">
        <v>19</v>
      </c>
      <c r="G74" t="s">
        <v>20</v>
      </c>
      <c r="H74">
        <v>5</v>
      </c>
      <c r="I74" t="s">
        <v>27</v>
      </c>
      <c r="J74">
        <v>0</v>
      </c>
      <c r="K74">
        <v>0</v>
      </c>
      <c r="L74">
        <v>0</v>
      </c>
      <c r="M74">
        <v>20079057</v>
      </c>
      <c r="N74">
        <v>0</v>
      </c>
      <c r="O74" t="s">
        <v>55</v>
      </c>
      <c r="P74">
        <v>0</v>
      </c>
      <c r="Q74" t="s">
        <v>56</v>
      </c>
      <c r="R74" t="s">
        <v>57</v>
      </c>
      <c r="S74" t="s">
        <v>57</v>
      </c>
      <c r="T74" t="s">
        <v>13</v>
      </c>
      <c r="U74" t="s">
        <v>14</v>
      </c>
      <c r="V74" t="s">
        <v>30</v>
      </c>
      <c r="W74" t="s">
        <v>31</v>
      </c>
      <c r="X74">
        <v>108048</v>
      </c>
      <c r="Y74">
        <v>155000</v>
      </c>
      <c r="Z74">
        <v>10537044</v>
      </c>
      <c r="AA74">
        <v>76</v>
      </c>
    </row>
    <row r="75" spans="1:27" hidden="1" x14ac:dyDescent="0.25">
      <c r="A75" t="s">
        <v>6</v>
      </c>
      <c r="B75">
        <v>2021</v>
      </c>
      <c r="C75">
        <v>2</v>
      </c>
      <c r="D75">
        <v>2</v>
      </c>
      <c r="E75" t="s">
        <v>18</v>
      </c>
      <c r="F75" t="s">
        <v>19</v>
      </c>
      <c r="G75" t="s">
        <v>20</v>
      </c>
      <c r="H75">
        <v>5</v>
      </c>
      <c r="I75" t="s">
        <v>27</v>
      </c>
      <c r="J75">
        <v>0</v>
      </c>
      <c r="K75">
        <v>0</v>
      </c>
      <c r="L75">
        <v>0</v>
      </c>
      <c r="M75">
        <v>20079057</v>
      </c>
      <c r="N75">
        <v>1</v>
      </c>
      <c r="O75" t="s">
        <v>55</v>
      </c>
      <c r="P75">
        <v>0</v>
      </c>
      <c r="Q75" t="s">
        <v>56</v>
      </c>
      <c r="R75" t="s">
        <v>57</v>
      </c>
      <c r="S75" t="s">
        <v>57</v>
      </c>
      <c r="T75" t="s">
        <v>13</v>
      </c>
      <c r="U75" t="s">
        <v>14</v>
      </c>
      <c r="V75" t="s">
        <v>21</v>
      </c>
      <c r="W75" t="s">
        <v>22</v>
      </c>
      <c r="X75">
        <v>92749</v>
      </c>
      <c r="Y75">
        <v>122004</v>
      </c>
      <c r="Z75">
        <v>21776246</v>
      </c>
      <c r="AA75">
        <v>220</v>
      </c>
    </row>
    <row r="76" spans="1:27" hidden="1" x14ac:dyDescent="0.25">
      <c r="A76" t="s">
        <v>6</v>
      </c>
      <c r="B76">
        <v>2021</v>
      </c>
      <c r="C76">
        <v>2</v>
      </c>
      <c r="D76">
        <v>2</v>
      </c>
      <c r="E76" t="s">
        <v>18</v>
      </c>
      <c r="F76" t="s">
        <v>19</v>
      </c>
      <c r="G76" t="s">
        <v>20</v>
      </c>
      <c r="H76">
        <v>5</v>
      </c>
      <c r="I76" t="s">
        <v>27</v>
      </c>
      <c r="J76">
        <v>0</v>
      </c>
      <c r="K76">
        <v>0</v>
      </c>
      <c r="L76">
        <v>0</v>
      </c>
      <c r="M76">
        <v>20079057</v>
      </c>
      <c r="N76">
        <v>2</v>
      </c>
      <c r="O76" t="s">
        <v>55</v>
      </c>
      <c r="P76">
        <v>0</v>
      </c>
      <c r="Q76" t="s">
        <v>56</v>
      </c>
      <c r="R76" t="s">
        <v>57</v>
      </c>
      <c r="S76" t="s">
        <v>57</v>
      </c>
      <c r="T76" t="s">
        <v>13</v>
      </c>
      <c r="U76" t="s">
        <v>14</v>
      </c>
      <c r="V76" t="s">
        <v>21</v>
      </c>
      <c r="W76" t="s">
        <v>22</v>
      </c>
      <c r="X76">
        <v>114023</v>
      </c>
      <c r="Y76">
        <v>122004</v>
      </c>
      <c r="Z76">
        <v>2768479</v>
      </c>
      <c r="AA76">
        <v>24</v>
      </c>
    </row>
    <row r="77" spans="1:27" hidden="1" x14ac:dyDescent="0.25">
      <c r="A77" t="s">
        <v>6</v>
      </c>
      <c r="B77">
        <v>2021</v>
      </c>
      <c r="C77">
        <v>2</v>
      </c>
      <c r="D77">
        <v>2</v>
      </c>
      <c r="E77" t="s">
        <v>18</v>
      </c>
      <c r="F77" t="s">
        <v>19</v>
      </c>
      <c r="G77" t="s">
        <v>20</v>
      </c>
      <c r="H77">
        <v>5</v>
      </c>
      <c r="I77" t="s">
        <v>27</v>
      </c>
      <c r="J77">
        <v>0</v>
      </c>
      <c r="K77">
        <v>0</v>
      </c>
      <c r="L77">
        <v>0</v>
      </c>
      <c r="M77">
        <v>20079057</v>
      </c>
      <c r="N77">
        <v>3</v>
      </c>
      <c r="O77" t="s">
        <v>55</v>
      </c>
      <c r="P77">
        <v>0</v>
      </c>
      <c r="Q77" t="s">
        <v>56</v>
      </c>
      <c r="R77" t="s">
        <v>57</v>
      </c>
      <c r="S77" t="s">
        <v>57</v>
      </c>
      <c r="T77" t="s">
        <v>13</v>
      </c>
      <c r="U77" t="s">
        <v>14</v>
      </c>
      <c r="V77" t="s">
        <v>15</v>
      </c>
      <c r="W77" t="s">
        <v>16</v>
      </c>
      <c r="X77">
        <v>105492</v>
      </c>
      <c r="Y77">
        <v>365000</v>
      </c>
      <c r="Z77">
        <v>76112364</v>
      </c>
      <c r="AA77">
        <v>530</v>
      </c>
    </row>
    <row r="78" spans="1:27" hidden="1" x14ac:dyDescent="0.25">
      <c r="A78" t="s">
        <v>6</v>
      </c>
      <c r="B78">
        <v>2021</v>
      </c>
      <c r="C78">
        <v>2</v>
      </c>
      <c r="D78">
        <v>2</v>
      </c>
      <c r="E78" t="s">
        <v>18</v>
      </c>
      <c r="F78" t="s">
        <v>19</v>
      </c>
      <c r="G78" t="s">
        <v>20</v>
      </c>
      <c r="H78">
        <v>5</v>
      </c>
      <c r="I78" t="s">
        <v>27</v>
      </c>
      <c r="J78">
        <v>0</v>
      </c>
      <c r="K78">
        <v>0</v>
      </c>
      <c r="L78">
        <v>0</v>
      </c>
      <c r="M78">
        <v>20079057</v>
      </c>
      <c r="N78">
        <v>3</v>
      </c>
      <c r="O78" t="s">
        <v>55</v>
      </c>
      <c r="P78">
        <v>0</v>
      </c>
      <c r="Q78" t="s">
        <v>56</v>
      </c>
      <c r="R78" t="s">
        <v>57</v>
      </c>
      <c r="S78" t="s">
        <v>57</v>
      </c>
      <c r="T78" t="s">
        <v>13</v>
      </c>
      <c r="U78" t="s">
        <v>14</v>
      </c>
      <c r="V78" t="s">
        <v>21</v>
      </c>
      <c r="W78" t="s">
        <v>22</v>
      </c>
      <c r="X78">
        <v>94764</v>
      </c>
      <c r="Y78">
        <v>122004</v>
      </c>
      <c r="Z78">
        <v>179140847</v>
      </c>
      <c r="AA78">
        <v>1829</v>
      </c>
    </row>
    <row r="79" spans="1:27" hidden="1" x14ac:dyDescent="0.25">
      <c r="A79" t="s">
        <v>6</v>
      </c>
      <c r="B79">
        <v>2021</v>
      </c>
      <c r="C79">
        <v>2</v>
      </c>
      <c r="D79">
        <v>2</v>
      </c>
      <c r="E79" t="s">
        <v>18</v>
      </c>
      <c r="F79" t="s">
        <v>19</v>
      </c>
      <c r="G79" t="s">
        <v>20</v>
      </c>
      <c r="H79">
        <v>5</v>
      </c>
      <c r="I79" t="s">
        <v>27</v>
      </c>
      <c r="J79">
        <v>0</v>
      </c>
      <c r="K79">
        <v>0</v>
      </c>
      <c r="L79">
        <v>0</v>
      </c>
      <c r="M79">
        <v>20091274</v>
      </c>
      <c r="N79">
        <v>3</v>
      </c>
      <c r="O79" t="s">
        <v>58</v>
      </c>
      <c r="P79">
        <v>0</v>
      </c>
      <c r="Q79" t="s">
        <v>56</v>
      </c>
      <c r="R79" t="s">
        <v>57</v>
      </c>
      <c r="S79" t="s">
        <v>57</v>
      </c>
      <c r="T79" t="s">
        <v>13</v>
      </c>
      <c r="U79" t="s">
        <v>14</v>
      </c>
      <c r="V79" t="s">
        <v>15</v>
      </c>
      <c r="W79" t="s">
        <v>16</v>
      </c>
      <c r="X79">
        <v>72032</v>
      </c>
      <c r="Y79">
        <v>76015</v>
      </c>
      <c r="Z79">
        <v>5521880</v>
      </c>
      <c r="AA79">
        <v>75</v>
      </c>
    </row>
    <row r="80" spans="1:27" hidden="1" x14ac:dyDescent="0.25">
      <c r="A80" t="s">
        <v>6</v>
      </c>
      <c r="B80">
        <v>2021</v>
      </c>
      <c r="C80">
        <v>2</v>
      </c>
      <c r="D80">
        <v>2</v>
      </c>
      <c r="E80" t="s">
        <v>18</v>
      </c>
      <c r="F80" t="s">
        <v>19</v>
      </c>
      <c r="G80" t="s">
        <v>20</v>
      </c>
      <c r="H80">
        <v>5</v>
      </c>
      <c r="I80" t="s">
        <v>27</v>
      </c>
      <c r="J80">
        <v>0</v>
      </c>
      <c r="K80">
        <v>0</v>
      </c>
      <c r="L80">
        <v>0</v>
      </c>
      <c r="M80">
        <v>20091274</v>
      </c>
      <c r="N80">
        <v>3</v>
      </c>
      <c r="O80" t="s">
        <v>58</v>
      </c>
      <c r="P80">
        <v>0</v>
      </c>
      <c r="Q80" t="s">
        <v>56</v>
      </c>
      <c r="R80" t="s">
        <v>57</v>
      </c>
      <c r="S80" t="s">
        <v>57</v>
      </c>
      <c r="T80" t="s">
        <v>13</v>
      </c>
      <c r="U80" t="s">
        <v>14</v>
      </c>
      <c r="V80" t="s">
        <v>21</v>
      </c>
      <c r="W80" t="s">
        <v>22</v>
      </c>
      <c r="X80">
        <v>2000</v>
      </c>
      <c r="Y80">
        <v>57011</v>
      </c>
      <c r="Z80">
        <v>64317696</v>
      </c>
      <c r="AA80">
        <v>12712</v>
      </c>
    </row>
    <row r="81" spans="1:27" hidden="1" x14ac:dyDescent="0.25">
      <c r="A81" t="s">
        <v>6</v>
      </c>
      <c r="B81">
        <v>2021</v>
      </c>
      <c r="C81">
        <v>2</v>
      </c>
      <c r="D81">
        <v>2</v>
      </c>
      <c r="E81" t="s">
        <v>18</v>
      </c>
      <c r="F81" t="s">
        <v>28</v>
      </c>
      <c r="G81" t="s">
        <v>29</v>
      </c>
      <c r="H81">
        <v>5</v>
      </c>
      <c r="I81" t="s">
        <v>27</v>
      </c>
      <c r="J81">
        <v>0</v>
      </c>
      <c r="K81">
        <v>0</v>
      </c>
      <c r="L81">
        <v>0</v>
      </c>
      <c r="M81">
        <v>20079057</v>
      </c>
      <c r="N81">
        <v>0</v>
      </c>
      <c r="O81" t="s">
        <v>55</v>
      </c>
      <c r="P81">
        <v>0</v>
      </c>
      <c r="Q81" t="s">
        <v>56</v>
      </c>
      <c r="R81" t="s">
        <v>57</v>
      </c>
      <c r="S81" t="s">
        <v>57</v>
      </c>
      <c r="T81" t="s">
        <v>13</v>
      </c>
      <c r="U81" t="s">
        <v>14</v>
      </c>
      <c r="V81" t="s">
        <v>30</v>
      </c>
      <c r="W81" t="s">
        <v>31</v>
      </c>
      <c r="X81">
        <v>82925</v>
      </c>
      <c r="Y81">
        <v>86800</v>
      </c>
      <c r="Z81">
        <v>663400</v>
      </c>
      <c r="AA81">
        <v>8</v>
      </c>
    </row>
    <row r="82" spans="1:27" hidden="1" x14ac:dyDescent="0.25">
      <c r="A82" t="s">
        <v>6</v>
      </c>
      <c r="B82">
        <v>2021</v>
      </c>
      <c r="C82">
        <v>2</v>
      </c>
      <c r="D82">
        <v>2</v>
      </c>
      <c r="E82" t="s">
        <v>18</v>
      </c>
      <c r="F82" t="s">
        <v>28</v>
      </c>
      <c r="G82" t="s">
        <v>29</v>
      </c>
      <c r="H82">
        <v>5</v>
      </c>
      <c r="I82" t="s">
        <v>27</v>
      </c>
      <c r="J82">
        <v>0</v>
      </c>
      <c r="K82">
        <v>0</v>
      </c>
      <c r="L82">
        <v>0</v>
      </c>
      <c r="M82">
        <v>20079057</v>
      </c>
      <c r="N82">
        <v>1</v>
      </c>
      <c r="O82" t="s">
        <v>55</v>
      </c>
      <c r="P82">
        <v>0</v>
      </c>
      <c r="Q82" t="s">
        <v>56</v>
      </c>
      <c r="R82" t="s">
        <v>57</v>
      </c>
      <c r="S82" t="s">
        <v>57</v>
      </c>
      <c r="T82" t="s">
        <v>13</v>
      </c>
      <c r="U82" t="s">
        <v>14</v>
      </c>
      <c r="V82" t="s">
        <v>21</v>
      </c>
      <c r="W82" t="s">
        <v>22</v>
      </c>
      <c r="X82">
        <v>72239</v>
      </c>
      <c r="Y82">
        <v>90814</v>
      </c>
      <c r="Z82">
        <v>9067124</v>
      </c>
      <c r="AA82">
        <v>108</v>
      </c>
    </row>
    <row r="83" spans="1:27" hidden="1" x14ac:dyDescent="0.25">
      <c r="A83" t="s">
        <v>6</v>
      </c>
      <c r="B83">
        <v>2021</v>
      </c>
      <c r="C83">
        <v>2</v>
      </c>
      <c r="D83">
        <v>2</v>
      </c>
      <c r="E83" t="s">
        <v>18</v>
      </c>
      <c r="F83" t="s">
        <v>28</v>
      </c>
      <c r="G83" t="s">
        <v>29</v>
      </c>
      <c r="H83">
        <v>5</v>
      </c>
      <c r="I83" t="s">
        <v>27</v>
      </c>
      <c r="J83">
        <v>0</v>
      </c>
      <c r="K83">
        <v>0</v>
      </c>
      <c r="L83">
        <v>0</v>
      </c>
      <c r="M83">
        <v>20079057</v>
      </c>
      <c r="N83">
        <v>3</v>
      </c>
      <c r="O83" t="s">
        <v>55</v>
      </c>
      <c r="P83">
        <v>0</v>
      </c>
      <c r="Q83" t="s">
        <v>56</v>
      </c>
      <c r="R83" t="s">
        <v>57</v>
      </c>
      <c r="S83" t="s">
        <v>57</v>
      </c>
      <c r="T83" t="s">
        <v>13</v>
      </c>
      <c r="U83" t="s">
        <v>14</v>
      </c>
      <c r="V83" t="s">
        <v>21</v>
      </c>
      <c r="W83" t="s">
        <v>22</v>
      </c>
      <c r="X83">
        <v>54024</v>
      </c>
      <c r="Y83">
        <v>106001</v>
      </c>
      <c r="Z83">
        <v>4763464</v>
      </c>
      <c r="AA83">
        <v>48</v>
      </c>
    </row>
    <row r="84" spans="1:27" hidden="1" x14ac:dyDescent="0.25">
      <c r="A84" t="s">
        <v>6</v>
      </c>
      <c r="B84">
        <v>2021</v>
      </c>
      <c r="C84">
        <v>2</v>
      </c>
      <c r="D84">
        <v>2</v>
      </c>
      <c r="E84" t="s">
        <v>18</v>
      </c>
      <c r="F84" t="s">
        <v>28</v>
      </c>
      <c r="G84" t="s">
        <v>29</v>
      </c>
      <c r="H84">
        <v>5</v>
      </c>
      <c r="I84" t="s">
        <v>27</v>
      </c>
      <c r="J84">
        <v>0</v>
      </c>
      <c r="K84">
        <v>0</v>
      </c>
      <c r="L84">
        <v>0</v>
      </c>
      <c r="M84">
        <v>20091274</v>
      </c>
      <c r="N84">
        <v>3</v>
      </c>
      <c r="O84" t="s">
        <v>58</v>
      </c>
      <c r="P84">
        <v>0</v>
      </c>
      <c r="Q84" t="s">
        <v>56</v>
      </c>
      <c r="R84" t="s">
        <v>57</v>
      </c>
      <c r="S84" t="s">
        <v>57</v>
      </c>
      <c r="T84" t="s">
        <v>13</v>
      </c>
      <c r="U84" t="s">
        <v>14</v>
      </c>
      <c r="V84" t="s">
        <v>21</v>
      </c>
      <c r="W84" t="s">
        <v>22</v>
      </c>
      <c r="X84">
        <v>37418</v>
      </c>
      <c r="Y84">
        <v>54024</v>
      </c>
      <c r="Z84">
        <v>2241008</v>
      </c>
      <c r="AA84">
        <v>52</v>
      </c>
    </row>
    <row r="85" spans="1:27" hidden="1" x14ac:dyDescent="0.25">
      <c r="A85" t="s">
        <v>6</v>
      </c>
      <c r="B85">
        <v>2021</v>
      </c>
      <c r="C85">
        <v>2</v>
      </c>
      <c r="D85">
        <v>2</v>
      </c>
      <c r="E85" t="s">
        <v>18</v>
      </c>
      <c r="F85" t="s">
        <v>8</v>
      </c>
      <c r="G85" t="s">
        <v>9</v>
      </c>
      <c r="H85">
        <v>3</v>
      </c>
      <c r="I85" t="s">
        <v>25</v>
      </c>
      <c r="J85">
        <v>0</v>
      </c>
      <c r="K85">
        <v>0</v>
      </c>
      <c r="L85">
        <v>0</v>
      </c>
      <c r="M85">
        <v>20079057</v>
      </c>
      <c r="N85">
        <v>1</v>
      </c>
      <c r="O85" t="s">
        <v>55</v>
      </c>
      <c r="P85">
        <v>0</v>
      </c>
      <c r="Q85" t="s">
        <v>56</v>
      </c>
      <c r="R85" t="s">
        <v>57</v>
      </c>
      <c r="S85" t="s">
        <v>57</v>
      </c>
      <c r="T85" t="s">
        <v>13</v>
      </c>
      <c r="U85" t="s">
        <v>14</v>
      </c>
      <c r="V85" t="s">
        <v>21</v>
      </c>
      <c r="W85" t="s">
        <v>22</v>
      </c>
      <c r="X85">
        <v>57011</v>
      </c>
      <c r="Y85">
        <v>57011</v>
      </c>
      <c r="Z85">
        <v>228044</v>
      </c>
      <c r="AA85">
        <v>4</v>
      </c>
    </row>
    <row r="86" spans="1:27" hidden="1" x14ac:dyDescent="0.25">
      <c r="A86" t="s">
        <v>6</v>
      </c>
      <c r="B86">
        <v>2021</v>
      </c>
      <c r="C86">
        <v>2</v>
      </c>
      <c r="D86">
        <v>2</v>
      </c>
      <c r="E86" t="s">
        <v>18</v>
      </c>
      <c r="F86" t="s">
        <v>8</v>
      </c>
      <c r="G86" t="s">
        <v>9</v>
      </c>
      <c r="H86">
        <v>3</v>
      </c>
      <c r="I86" t="s">
        <v>25</v>
      </c>
      <c r="J86">
        <v>0</v>
      </c>
      <c r="K86">
        <v>0</v>
      </c>
      <c r="L86">
        <v>0</v>
      </c>
      <c r="M86">
        <v>20079057</v>
      </c>
      <c r="N86">
        <v>3</v>
      </c>
      <c r="O86" t="s">
        <v>55</v>
      </c>
      <c r="P86">
        <v>0</v>
      </c>
      <c r="Q86" t="s">
        <v>56</v>
      </c>
      <c r="R86" t="s">
        <v>57</v>
      </c>
      <c r="S86" t="s">
        <v>57</v>
      </c>
      <c r="T86" t="s">
        <v>13</v>
      </c>
      <c r="U86" t="s">
        <v>14</v>
      </c>
      <c r="V86" t="s">
        <v>15</v>
      </c>
      <c r="W86" t="s">
        <v>16</v>
      </c>
      <c r="X86">
        <v>114023</v>
      </c>
      <c r="Y86">
        <v>456093</v>
      </c>
      <c r="Z86">
        <v>9589257</v>
      </c>
      <c r="AA86">
        <v>29</v>
      </c>
    </row>
    <row r="87" spans="1:27" hidden="1" x14ac:dyDescent="0.25">
      <c r="A87" t="s">
        <v>6</v>
      </c>
      <c r="B87">
        <v>2021</v>
      </c>
      <c r="C87">
        <v>2</v>
      </c>
      <c r="D87">
        <v>2</v>
      </c>
      <c r="E87" t="s">
        <v>18</v>
      </c>
      <c r="F87" t="s">
        <v>8</v>
      </c>
      <c r="G87" t="s">
        <v>9</v>
      </c>
      <c r="H87">
        <v>3</v>
      </c>
      <c r="I87" t="s">
        <v>25</v>
      </c>
      <c r="J87">
        <v>0</v>
      </c>
      <c r="K87">
        <v>0</v>
      </c>
      <c r="L87">
        <v>0</v>
      </c>
      <c r="M87">
        <v>20079057</v>
      </c>
      <c r="N87">
        <v>3</v>
      </c>
      <c r="O87" t="s">
        <v>55</v>
      </c>
      <c r="P87">
        <v>0</v>
      </c>
      <c r="Q87" t="s">
        <v>56</v>
      </c>
      <c r="R87" t="s">
        <v>57</v>
      </c>
      <c r="S87" t="s">
        <v>57</v>
      </c>
      <c r="T87" t="s">
        <v>13</v>
      </c>
      <c r="U87" t="s">
        <v>14</v>
      </c>
      <c r="V87" t="s">
        <v>21</v>
      </c>
      <c r="W87" t="s">
        <v>22</v>
      </c>
      <c r="X87">
        <v>92500</v>
      </c>
      <c r="Y87">
        <v>394140</v>
      </c>
      <c r="Z87">
        <v>331331565</v>
      </c>
      <c r="AA87">
        <v>3127</v>
      </c>
    </row>
    <row r="88" spans="1:27" hidden="1" x14ac:dyDescent="0.25">
      <c r="A88" t="s">
        <v>6</v>
      </c>
      <c r="B88">
        <v>2021</v>
      </c>
      <c r="C88">
        <v>2</v>
      </c>
      <c r="D88">
        <v>2</v>
      </c>
      <c r="E88" t="s">
        <v>18</v>
      </c>
      <c r="F88" t="s">
        <v>8</v>
      </c>
      <c r="G88" t="s">
        <v>9</v>
      </c>
      <c r="H88">
        <v>3</v>
      </c>
      <c r="I88" t="s">
        <v>25</v>
      </c>
      <c r="J88">
        <v>0</v>
      </c>
      <c r="K88">
        <v>0</v>
      </c>
      <c r="L88">
        <v>0</v>
      </c>
      <c r="M88">
        <v>20091274</v>
      </c>
      <c r="N88">
        <v>3</v>
      </c>
      <c r="O88" t="s">
        <v>58</v>
      </c>
      <c r="P88">
        <v>0</v>
      </c>
      <c r="Q88" t="s">
        <v>56</v>
      </c>
      <c r="R88" t="s">
        <v>57</v>
      </c>
      <c r="S88" t="s">
        <v>57</v>
      </c>
      <c r="T88" t="s">
        <v>13</v>
      </c>
      <c r="U88" t="s">
        <v>14</v>
      </c>
      <c r="V88" t="s">
        <v>15</v>
      </c>
      <c r="W88" t="s">
        <v>16</v>
      </c>
      <c r="X88">
        <v>220984</v>
      </c>
      <c r="Y88">
        <v>228044</v>
      </c>
      <c r="Z88">
        <v>2437884</v>
      </c>
      <c r="AA88">
        <v>11</v>
      </c>
    </row>
    <row r="89" spans="1:27" hidden="1" x14ac:dyDescent="0.25">
      <c r="A89" t="s">
        <v>6</v>
      </c>
      <c r="B89">
        <v>2021</v>
      </c>
      <c r="C89">
        <v>2</v>
      </c>
      <c r="D89">
        <v>2</v>
      </c>
      <c r="E89" t="s">
        <v>18</v>
      </c>
      <c r="F89" t="s">
        <v>8</v>
      </c>
      <c r="G89" t="s">
        <v>9</v>
      </c>
      <c r="H89">
        <v>3</v>
      </c>
      <c r="I89" t="s">
        <v>25</v>
      </c>
      <c r="J89">
        <v>0</v>
      </c>
      <c r="K89">
        <v>0</v>
      </c>
      <c r="L89">
        <v>0</v>
      </c>
      <c r="M89">
        <v>20091274</v>
      </c>
      <c r="N89">
        <v>3</v>
      </c>
      <c r="O89" t="s">
        <v>58</v>
      </c>
      <c r="P89">
        <v>0</v>
      </c>
      <c r="Q89" t="s">
        <v>56</v>
      </c>
      <c r="R89" t="s">
        <v>57</v>
      </c>
      <c r="S89" t="s">
        <v>57</v>
      </c>
      <c r="T89" t="s">
        <v>13</v>
      </c>
      <c r="U89" t="s">
        <v>14</v>
      </c>
      <c r="V89" t="s">
        <v>21</v>
      </c>
      <c r="W89" t="s">
        <v>22</v>
      </c>
      <c r="X89">
        <v>53999</v>
      </c>
      <c r="Y89">
        <v>228044</v>
      </c>
      <c r="Z89">
        <v>24651312</v>
      </c>
      <c r="AA89">
        <v>388</v>
      </c>
    </row>
    <row r="90" spans="1:27" hidden="1" x14ac:dyDescent="0.25">
      <c r="A90" t="s">
        <v>6</v>
      </c>
      <c r="B90">
        <v>2021</v>
      </c>
      <c r="C90">
        <v>2</v>
      </c>
      <c r="D90">
        <v>2</v>
      </c>
      <c r="E90" t="s">
        <v>18</v>
      </c>
      <c r="F90" t="s">
        <v>8</v>
      </c>
      <c r="G90" t="s">
        <v>9</v>
      </c>
      <c r="H90">
        <v>4</v>
      </c>
      <c r="I90" t="s">
        <v>26</v>
      </c>
      <c r="J90">
        <v>0</v>
      </c>
      <c r="K90">
        <v>0</v>
      </c>
      <c r="L90">
        <v>0</v>
      </c>
      <c r="M90">
        <v>20079057</v>
      </c>
      <c r="N90">
        <v>3</v>
      </c>
      <c r="O90" t="s">
        <v>55</v>
      </c>
      <c r="P90">
        <v>0</v>
      </c>
      <c r="Q90" t="s">
        <v>56</v>
      </c>
      <c r="R90" t="s">
        <v>57</v>
      </c>
      <c r="S90" t="s">
        <v>57</v>
      </c>
      <c r="T90" t="s">
        <v>13</v>
      </c>
      <c r="U90" t="s">
        <v>14</v>
      </c>
      <c r="V90" t="s">
        <v>15</v>
      </c>
      <c r="W90" t="s">
        <v>16</v>
      </c>
      <c r="X90">
        <v>111750</v>
      </c>
      <c r="Y90">
        <v>477888</v>
      </c>
      <c r="Z90">
        <v>41583552.93</v>
      </c>
      <c r="AA90">
        <v>114</v>
      </c>
    </row>
    <row r="91" spans="1:27" hidden="1" x14ac:dyDescent="0.25">
      <c r="A91" t="s">
        <v>6</v>
      </c>
      <c r="B91">
        <v>2021</v>
      </c>
      <c r="C91">
        <v>2</v>
      </c>
      <c r="D91">
        <v>2</v>
      </c>
      <c r="E91" t="s">
        <v>18</v>
      </c>
      <c r="F91" t="s">
        <v>8</v>
      </c>
      <c r="G91" t="s">
        <v>9</v>
      </c>
      <c r="H91">
        <v>4</v>
      </c>
      <c r="I91" t="s">
        <v>26</v>
      </c>
      <c r="J91">
        <v>0</v>
      </c>
      <c r="K91">
        <v>0</v>
      </c>
      <c r="L91">
        <v>0</v>
      </c>
      <c r="M91">
        <v>20079057</v>
      </c>
      <c r="N91">
        <v>3</v>
      </c>
      <c r="O91" t="s">
        <v>55</v>
      </c>
      <c r="P91">
        <v>0</v>
      </c>
      <c r="Q91" t="s">
        <v>56</v>
      </c>
      <c r="R91" t="s">
        <v>57</v>
      </c>
      <c r="S91" t="s">
        <v>57</v>
      </c>
      <c r="T91" t="s">
        <v>13</v>
      </c>
      <c r="U91" t="s">
        <v>14</v>
      </c>
      <c r="V91" t="s">
        <v>21</v>
      </c>
      <c r="W91" t="s">
        <v>22</v>
      </c>
      <c r="X91">
        <v>89400</v>
      </c>
      <c r="Y91">
        <v>114023.34</v>
      </c>
      <c r="Z91">
        <v>43009447.079999998</v>
      </c>
      <c r="AA91">
        <v>450</v>
      </c>
    </row>
    <row r="92" spans="1:27" hidden="1" x14ac:dyDescent="0.25">
      <c r="A92" t="s">
        <v>6</v>
      </c>
      <c r="B92">
        <v>2021</v>
      </c>
      <c r="C92">
        <v>2</v>
      </c>
      <c r="D92">
        <v>2</v>
      </c>
      <c r="E92" t="s">
        <v>18</v>
      </c>
      <c r="F92" t="s">
        <v>8</v>
      </c>
      <c r="G92" t="s">
        <v>9</v>
      </c>
      <c r="H92">
        <v>4</v>
      </c>
      <c r="I92" t="s">
        <v>26</v>
      </c>
      <c r="J92">
        <v>0</v>
      </c>
      <c r="K92">
        <v>0</v>
      </c>
      <c r="L92">
        <v>0</v>
      </c>
      <c r="M92">
        <v>20091274</v>
      </c>
      <c r="N92">
        <v>3</v>
      </c>
      <c r="O92" t="s">
        <v>58</v>
      </c>
      <c r="P92">
        <v>0</v>
      </c>
      <c r="Q92" t="s">
        <v>56</v>
      </c>
      <c r="R92" t="s">
        <v>57</v>
      </c>
      <c r="S92" t="s">
        <v>57</v>
      </c>
      <c r="T92" t="s">
        <v>13</v>
      </c>
      <c r="U92" t="s">
        <v>14</v>
      </c>
      <c r="V92" t="s">
        <v>15</v>
      </c>
      <c r="W92" t="s">
        <v>16</v>
      </c>
      <c r="X92">
        <v>228042</v>
      </c>
      <c r="Y92">
        <v>256800</v>
      </c>
      <c r="Z92">
        <v>5382931.46</v>
      </c>
      <c r="AA92">
        <v>23</v>
      </c>
    </row>
    <row r="93" spans="1:27" hidden="1" x14ac:dyDescent="0.25">
      <c r="A93" t="s">
        <v>6</v>
      </c>
      <c r="B93">
        <v>2021</v>
      </c>
      <c r="C93">
        <v>2</v>
      </c>
      <c r="D93">
        <v>2</v>
      </c>
      <c r="E93" t="s">
        <v>18</v>
      </c>
      <c r="F93" t="s">
        <v>8</v>
      </c>
      <c r="G93" t="s">
        <v>9</v>
      </c>
      <c r="H93">
        <v>4</v>
      </c>
      <c r="I93" t="s">
        <v>26</v>
      </c>
      <c r="J93">
        <v>0</v>
      </c>
      <c r="K93">
        <v>0</v>
      </c>
      <c r="L93">
        <v>0</v>
      </c>
      <c r="M93">
        <v>20091274</v>
      </c>
      <c r="N93">
        <v>3</v>
      </c>
      <c r="O93" t="s">
        <v>58</v>
      </c>
      <c r="P93">
        <v>0</v>
      </c>
      <c r="Q93" t="s">
        <v>56</v>
      </c>
      <c r="R93" t="s">
        <v>57</v>
      </c>
      <c r="S93" t="s">
        <v>57</v>
      </c>
      <c r="T93" t="s">
        <v>13</v>
      </c>
      <c r="U93" t="s">
        <v>14</v>
      </c>
      <c r="V93" t="s">
        <v>21</v>
      </c>
      <c r="W93" t="s">
        <v>22</v>
      </c>
      <c r="X93">
        <v>53999</v>
      </c>
      <c r="Y93">
        <v>57011</v>
      </c>
      <c r="Z93">
        <v>4395016</v>
      </c>
      <c r="AA93">
        <v>80</v>
      </c>
    </row>
    <row r="94" spans="1:27" hidden="1" x14ac:dyDescent="0.25">
      <c r="A94" t="s">
        <v>6</v>
      </c>
      <c r="B94">
        <v>2021</v>
      </c>
      <c r="C94">
        <v>2</v>
      </c>
      <c r="D94">
        <v>2</v>
      </c>
      <c r="E94" t="s">
        <v>18</v>
      </c>
      <c r="F94" t="s">
        <v>8</v>
      </c>
      <c r="G94" t="s">
        <v>9</v>
      </c>
      <c r="H94">
        <v>5</v>
      </c>
      <c r="I94" t="s">
        <v>27</v>
      </c>
      <c r="J94">
        <v>0</v>
      </c>
      <c r="K94">
        <v>0</v>
      </c>
      <c r="L94">
        <v>0</v>
      </c>
      <c r="M94">
        <v>20079057</v>
      </c>
      <c r="N94">
        <v>2</v>
      </c>
      <c r="O94" t="s">
        <v>55</v>
      </c>
      <c r="P94">
        <v>0</v>
      </c>
      <c r="Q94" t="s">
        <v>56</v>
      </c>
      <c r="R94" t="s">
        <v>57</v>
      </c>
      <c r="S94" t="s">
        <v>57</v>
      </c>
      <c r="T94" t="s">
        <v>13</v>
      </c>
      <c r="U94" t="s">
        <v>14</v>
      </c>
      <c r="V94" t="s">
        <v>21</v>
      </c>
      <c r="W94" t="s">
        <v>22</v>
      </c>
      <c r="X94">
        <v>122004</v>
      </c>
      <c r="Y94">
        <v>122004</v>
      </c>
      <c r="Z94">
        <v>488016</v>
      </c>
      <c r="AA94">
        <v>4</v>
      </c>
    </row>
    <row r="95" spans="1:27" hidden="1" x14ac:dyDescent="0.25">
      <c r="A95" t="s">
        <v>6</v>
      </c>
      <c r="B95">
        <v>2021</v>
      </c>
      <c r="C95">
        <v>2</v>
      </c>
      <c r="D95">
        <v>2</v>
      </c>
      <c r="E95" t="s">
        <v>18</v>
      </c>
      <c r="F95" t="s">
        <v>8</v>
      </c>
      <c r="G95" t="s">
        <v>9</v>
      </c>
      <c r="H95">
        <v>5</v>
      </c>
      <c r="I95" t="s">
        <v>27</v>
      </c>
      <c r="J95">
        <v>0</v>
      </c>
      <c r="K95">
        <v>0</v>
      </c>
      <c r="L95">
        <v>0</v>
      </c>
      <c r="M95">
        <v>20079057</v>
      </c>
      <c r="N95">
        <v>3</v>
      </c>
      <c r="O95" t="s">
        <v>55</v>
      </c>
      <c r="P95">
        <v>0</v>
      </c>
      <c r="Q95" t="s">
        <v>56</v>
      </c>
      <c r="R95" t="s">
        <v>57</v>
      </c>
      <c r="S95" t="s">
        <v>57</v>
      </c>
      <c r="T95" t="s">
        <v>13</v>
      </c>
      <c r="U95" t="s">
        <v>14</v>
      </c>
      <c r="V95" t="s">
        <v>21</v>
      </c>
      <c r="W95" t="s">
        <v>22</v>
      </c>
      <c r="X95">
        <v>93825</v>
      </c>
      <c r="Y95">
        <v>122004</v>
      </c>
      <c r="Z95">
        <v>546306097</v>
      </c>
      <c r="AA95">
        <v>5606</v>
      </c>
    </row>
    <row r="96" spans="1:27" hidden="1" x14ac:dyDescent="0.25">
      <c r="A96" t="s">
        <v>6</v>
      </c>
      <c r="B96">
        <v>2021</v>
      </c>
      <c r="C96">
        <v>2</v>
      </c>
      <c r="D96">
        <v>2</v>
      </c>
      <c r="E96" t="s">
        <v>18</v>
      </c>
      <c r="F96" t="s">
        <v>8</v>
      </c>
      <c r="G96" t="s">
        <v>9</v>
      </c>
      <c r="H96">
        <v>5</v>
      </c>
      <c r="I96" t="s">
        <v>27</v>
      </c>
      <c r="J96">
        <v>0</v>
      </c>
      <c r="K96">
        <v>0</v>
      </c>
      <c r="L96">
        <v>0</v>
      </c>
      <c r="M96">
        <v>20091274</v>
      </c>
      <c r="N96">
        <v>3</v>
      </c>
      <c r="O96" t="s">
        <v>58</v>
      </c>
      <c r="P96">
        <v>0</v>
      </c>
      <c r="Q96" t="s">
        <v>56</v>
      </c>
      <c r="R96" t="s">
        <v>57</v>
      </c>
      <c r="S96" t="s">
        <v>57</v>
      </c>
      <c r="T96" t="s">
        <v>13</v>
      </c>
      <c r="U96" t="s">
        <v>14</v>
      </c>
      <c r="V96" t="s">
        <v>21</v>
      </c>
      <c r="W96" t="s">
        <v>22</v>
      </c>
      <c r="X96">
        <v>53891.25</v>
      </c>
      <c r="Y96">
        <v>57011</v>
      </c>
      <c r="Z96">
        <v>83609038</v>
      </c>
      <c r="AA96">
        <v>1473</v>
      </c>
    </row>
    <row r="97" spans="1:27" x14ac:dyDescent="0.25">
      <c r="A97" t="s">
        <v>6</v>
      </c>
      <c r="B97">
        <v>2021</v>
      </c>
      <c r="C97">
        <v>3</v>
      </c>
      <c r="D97">
        <v>1</v>
      </c>
      <c r="E97" t="s">
        <v>320</v>
      </c>
      <c r="F97" t="s">
        <v>8</v>
      </c>
      <c r="G97" t="s">
        <v>321</v>
      </c>
      <c r="H97">
        <v>1</v>
      </c>
      <c r="I97" t="s">
        <v>298</v>
      </c>
      <c r="J97">
        <v>0</v>
      </c>
      <c r="K97">
        <v>0</v>
      </c>
      <c r="L97">
        <v>0</v>
      </c>
      <c r="M97">
        <v>20079057</v>
      </c>
      <c r="N97">
        <v>3</v>
      </c>
      <c r="O97" t="s">
        <v>55</v>
      </c>
      <c r="P97">
        <v>0</v>
      </c>
      <c r="Q97" t="s">
        <v>56</v>
      </c>
      <c r="R97" t="s">
        <v>325</v>
      </c>
      <c r="S97" t="s">
        <v>325</v>
      </c>
      <c r="T97" t="s">
        <v>13</v>
      </c>
      <c r="U97" t="s">
        <v>323</v>
      </c>
      <c r="V97" t="s">
        <v>15</v>
      </c>
      <c r="W97" t="s">
        <v>324</v>
      </c>
      <c r="X97">
        <v>357600</v>
      </c>
      <c r="Y97">
        <v>357600</v>
      </c>
      <c r="Z97">
        <v>1873824000</v>
      </c>
      <c r="AA97">
        <v>5240</v>
      </c>
    </row>
    <row r="98" spans="1:27" x14ac:dyDescent="0.25">
      <c r="A98" t="s">
        <v>6</v>
      </c>
      <c r="B98">
        <v>2021</v>
      </c>
      <c r="C98">
        <v>3</v>
      </c>
      <c r="D98">
        <v>1</v>
      </c>
      <c r="E98" t="s">
        <v>320</v>
      </c>
      <c r="F98" t="s">
        <v>8</v>
      </c>
      <c r="G98" t="s">
        <v>321</v>
      </c>
      <c r="H98">
        <v>1</v>
      </c>
      <c r="I98" t="s">
        <v>298</v>
      </c>
      <c r="J98">
        <v>0</v>
      </c>
      <c r="K98">
        <v>0</v>
      </c>
      <c r="L98">
        <v>0</v>
      </c>
      <c r="M98">
        <v>20091274</v>
      </c>
      <c r="N98">
        <v>3</v>
      </c>
      <c r="O98" t="s">
        <v>58</v>
      </c>
      <c r="P98">
        <v>0</v>
      </c>
      <c r="Q98" t="s">
        <v>56</v>
      </c>
      <c r="R98" t="s">
        <v>325</v>
      </c>
      <c r="S98" t="s">
        <v>325</v>
      </c>
      <c r="T98" t="s">
        <v>13</v>
      </c>
      <c r="U98" t="s">
        <v>323</v>
      </c>
      <c r="V98" t="s">
        <v>15</v>
      </c>
      <c r="W98" t="s">
        <v>324</v>
      </c>
      <c r="X98">
        <v>216652</v>
      </c>
      <c r="Y98">
        <v>216652</v>
      </c>
      <c r="Z98">
        <v>148406620</v>
      </c>
      <c r="AA98">
        <v>685</v>
      </c>
    </row>
    <row r="99" spans="1:27" x14ac:dyDescent="0.25">
      <c r="A99" t="s">
        <v>6</v>
      </c>
      <c r="B99">
        <v>2021</v>
      </c>
      <c r="C99">
        <v>3</v>
      </c>
      <c r="D99">
        <v>1</v>
      </c>
      <c r="E99" t="s">
        <v>320</v>
      </c>
      <c r="F99" t="s">
        <v>8</v>
      </c>
      <c r="G99" t="s">
        <v>321</v>
      </c>
      <c r="H99">
        <v>2</v>
      </c>
      <c r="I99" t="s">
        <v>298</v>
      </c>
      <c r="J99">
        <v>0</v>
      </c>
      <c r="K99">
        <v>0</v>
      </c>
      <c r="L99">
        <v>0</v>
      </c>
      <c r="M99">
        <v>20079057</v>
      </c>
      <c r="N99">
        <v>3</v>
      </c>
      <c r="O99" t="s">
        <v>55</v>
      </c>
      <c r="P99">
        <v>0</v>
      </c>
      <c r="Q99" t="s">
        <v>56</v>
      </c>
      <c r="R99" t="s">
        <v>325</v>
      </c>
      <c r="S99" t="s">
        <v>325</v>
      </c>
      <c r="T99" t="s">
        <v>13</v>
      </c>
      <c r="U99" t="s">
        <v>323</v>
      </c>
      <c r="V99" t="s">
        <v>15</v>
      </c>
      <c r="W99" t="s">
        <v>324</v>
      </c>
      <c r="X99">
        <v>395350</v>
      </c>
      <c r="Y99">
        <v>395350</v>
      </c>
      <c r="Z99">
        <v>99628200</v>
      </c>
      <c r="AA99">
        <v>252</v>
      </c>
    </row>
    <row r="100" spans="1:27" x14ac:dyDescent="0.25">
      <c r="A100" t="s">
        <v>6</v>
      </c>
      <c r="B100">
        <v>2021</v>
      </c>
      <c r="C100">
        <v>3</v>
      </c>
      <c r="D100">
        <v>1</v>
      </c>
      <c r="E100" t="s">
        <v>320</v>
      </c>
      <c r="F100" t="s">
        <v>8</v>
      </c>
      <c r="G100" t="s">
        <v>321</v>
      </c>
      <c r="H100">
        <v>2</v>
      </c>
      <c r="I100" t="s">
        <v>298</v>
      </c>
      <c r="J100">
        <v>0</v>
      </c>
      <c r="K100">
        <v>0</v>
      </c>
      <c r="L100">
        <v>0</v>
      </c>
      <c r="M100">
        <v>20091274</v>
      </c>
      <c r="N100">
        <v>3</v>
      </c>
      <c r="O100" t="s">
        <v>58</v>
      </c>
      <c r="P100">
        <v>0</v>
      </c>
      <c r="Q100" t="s">
        <v>56</v>
      </c>
      <c r="R100" t="s">
        <v>325</v>
      </c>
      <c r="S100" t="s">
        <v>325</v>
      </c>
      <c r="T100" t="s">
        <v>13</v>
      </c>
      <c r="U100" t="s">
        <v>323</v>
      </c>
      <c r="V100" t="s">
        <v>15</v>
      </c>
      <c r="W100" t="s">
        <v>324</v>
      </c>
      <c r="X100">
        <v>223408</v>
      </c>
      <c r="Y100">
        <v>223408</v>
      </c>
      <c r="Z100">
        <v>22340800</v>
      </c>
      <c r="AA100">
        <v>100</v>
      </c>
    </row>
    <row r="101" spans="1:27" hidden="1" x14ac:dyDescent="0.25">
      <c r="A101" t="s">
        <v>6</v>
      </c>
      <c r="B101">
        <v>2021</v>
      </c>
      <c r="C101">
        <v>3</v>
      </c>
      <c r="D101">
        <v>2</v>
      </c>
      <c r="E101" t="s">
        <v>18</v>
      </c>
      <c r="F101" t="s">
        <v>19</v>
      </c>
      <c r="G101" t="s">
        <v>20</v>
      </c>
      <c r="H101">
        <v>1</v>
      </c>
      <c r="I101" t="s">
        <v>10</v>
      </c>
      <c r="J101">
        <v>0</v>
      </c>
      <c r="K101">
        <v>0</v>
      </c>
      <c r="L101">
        <v>0</v>
      </c>
      <c r="M101">
        <v>20079057</v>
      </c>
      <c r="N101">
        <v>3</v>
      </c>
      <c r="O101" t="s">
        <v>55</v>
      </c>
      <c r="P101">
        <v>0</v>
      </c>
      <c r="Q101" t="s">
        <v>56</v>
      </c>
      <c r="R101" t="s">
        <v>57</v>
      </c>
      <c r="S101" t="s">
        <v>57</v>
      </c>
      <c r="T101" t="s">
        <v>13</v>
      </c>
      <c r="U101" t="s">
        <v>14</v>
      </c>
      <c r="V101" t="s">
        <v>15</v>
      </c>
      <c r="W101" t="s">
        <v>16</v>
      </c>
      <c r="X101">
        <v>95507</v>
      </c>
      <c r="Y101">
        <v>357600</v>
      </c>
      <c r="Z101">
        <v>786655017</v>
      </c>
      <c r="AA101">
        <v>2589</v>
      </c>
    </row>
    <row r="102" spans="1:27" hidden="1" x14ac:dyDescent="0.25">
      <c r="A102" t="s">
        <v>6</v>
      </c>
      <c r="B102">
        <v>2021</v>
      </c>
      <c r="C102">
        <v>3</v>
      </c>
      <c r="D102">
        <v>2</v>
      </c>
      <c r="E102" t="s">
        <v>18</v>
      </c>
      <c r="F102" t="s">
        <v>19</v>
      </c>
      <c r="G102" t="s">
        <v>20</v>
      </c>
      <c r="H102">
        <v>1</v>
      </c>
      <c r="I102" t="s">
        <v>10</v>
      </c>
      <c r="J102">
        <v>0</v>
      </c>
      <c r="K102">
        <v>0</v>
      </c>
      <c r="L102">
        <v>0</v>
      </c>
      <c r="M102">
        <v>20079057</v>
      </c>
      <c r="N102">
        <v>3</v>
      </c>
      <c r="O102" t="s">
        <v>55</v>
      </c>
      <c r="P102">
        <v>0</v>
      </c>
      <c r="Q102" t="s">
        <v>56</v>
      </c>
      <c r="R102" t="s">
        <v>57</v>
      </c>
      <c r="S102" t="s">
        <v>57</v>
      </c>
      <c r="T102" t="s">
        <v>13</v>
      </c>
      <c r="U102" t="s">
        <v>14</v>
      </c>
      <c r="V102" t="s">
        <v>21</v>
      </c>
      <c r="W102" t="s">
        <v>22</v>
      </c>
      <c r="X102">
        <v>89400</v>
      </c>
      <c r="Y102">
        <v>89400</v>
      </c>
      <c r="Z102">
        <v>156271200</v>
      </c>
      <c r="AA102">
        <v>1748</v>
      </c>
    </row>
    <row r="103" spans="1:27" hidden="1" x14ac:dyDescent="0.25">
      <c r="A103" t="s">
        <v>6</v>
      </c>
      <c r="B103">
        <v>2021</v>
      </c>
      <c r="C103">
        <v>3</v>
      </c>
      <c r="D103">
        <v>2</v>
      </c>
      <c r="E103" t="s">
        <v>18</v>
      </c>
      <c r="F103" t="s">
        <v>19</v>
      </c>
      <c r="G103" t="s">
        <v>20</v>
      </c>
      <c r="H103">
        <v>1</v>
      </c>
      <c r="I103" t="s">
        <v>10</v>
      </c>
      <c r="J103">
        <v>0</v>
      </c>
      <c r="K103">
        <v>0</v>
      </c>
      <c r="L103">
        <v>0</v>
      </c>
      <c r="M103">
        <v>20091274</v>
      </c>
      <c r="N103">
        <v>3</v>
      </c>
      <c r="O103" t="s">
        <v>58</v>
      </c>
      <c r="P103">
        <v>0</v>
      </c>
      <c r="Q103" t="s">
        <v>56</v>
      </c>
      <c r="R103" t="s">
        <v>57</v>
      </c>
      <c r="S103" t="s">
        <v>57</v>
      </c>
      <c r="T103" t="s">
        <v>13</v>
      </c>
      <c r="U103" t="s">
        <v>14</v>
      </c>
      <c r="V103" t="s">
        <v>15</v>
      </c>
      <c r="W103" t="s">
        <v>16</v>
      </c>
      <c r="X103">
        <v>57011</v>
      </c>
      <c r="Y103">
        <v>216652</v>
      </c>
      <c r="Z103">
        <v>51893442</v>
      </c>
      <c r="AA103">
        <v>353</v>
      </c>
    </row>
    <row r="104" spans="1:27" hidden="1" x14ac:dyDescent="0.25">
      <c r="A104" t="s">
        <v>6</v>
      </c>
      <c r="B104">
        <v>2021</v>
      </c>
      <c r="C104">
        <v>3</v>
      </c>
      <c r="D104">
        <v>2</v>
      </c>
      <c r="E104" t="s">
        <v>18</v>
      </c>
      <c r="F104" t="s">
        <v>19</v>
      </c>
      <c r="G104" t="s">
        <v>20</v>
      </c>
      <c r="H104">
        <v>1</v>
      </c>
      <c r="I104" t="s">
        <v>10</v>
      </c>
      <c r="J104">
        <v>0</v>
      </c>
      <c r="K104">
        <v>0</v>
      </c>
      <c r="L104">
        <v>0</v>
      </c>
      <c r="M104">
        <v>20091274</v>
      </c>
      <c r="N104">
        <v>3</v>
      </c>
      <c r="O104" t="s">
        <v>58</v>
      </c>
      <c r="P104">
        <v>0</v>
      </c>
      <c r="Q104" t="s">
        <v>56</v>
      </c>
      <c r="R104" t="s">
        <v>57</v>
      </c>
      <c r="S104" t="s">
        <v>57</v>
      </c>
      <c r="T104" t="s">
        <v>13</v>
      </c>
      <c r="U104" t="s">
        <v>14</v>
      </c>
      <c r="V104" t="s">
        <v>21</v>
      </c>
      <c r="W104" t="s">
        <v>22</v>
      </c>
      <c r="X104">
        <v>54163</v>
      </c>
      <c r="Y104">
        <v>54163</v>
      </c>
      <c r="Z104">
        <v>29031368</v>
      </c>
      <c r="AA104">
        <v>536</v>
      </c>
    </row>
    <row r="105" spans="1:27" hidden="1" x14ac:dyDescent="0.25">
      <c r="A105" t="s">
        <v>6</v>
      </c>
      <c r="B105">
        <v>2021</v>
      </c>
      <c r="C105">
        <v>3</v>
      </c>
      <c r="D105">
        <v>2</v>
      </c>
      <c r="E105" t="s">
        <v>18</v>
      </c>
      <c r="F105" t="s">
        <v>19</v>
      </c>
      <c r="G105" t="s">
        <v>20</v>
      </c>
      <c r="H105">
        <v>2</v>
      </c>
      <c r="I105" t="s">
        <v>17</v>
      </c>
      <c r="J105">
        <v>0</v>
      </c>
      <c r="K105">
        <v>0</v>
      </c>
      <c r="L105">
        <v>0</v>
      </c>
      <c r="M105">
        <v>20079057</v>
      </c>
      <c r="N105">
        <v>3</v>
      </c>
      <c r="O105" t="s">
        <v>55</v>
      </c>
      <c r="P105">
        <v>0</v>
      </c>
      <c r="Q105" t="s">
        <v>56</v>
      </c>
      <c r="R105" t="s">
        <v>57</v>
      </c>
      <c r="S105" t="s">
        <v>57</v>
      </c>
      <c r="T105" t="s">
        <v>13</v>
      </c>
      <c r="U105" t="s">
        <v>14</v>
      </c>
      <c r="V105" t="s">
        <v>15</v>
      </c>
      <c r="W105" t="s">
        <v>16</v>
      </c>
      <c r="X105">
        <v>395350</v>
      </c>
      <c r="Y105">
        <v>395350</v>
      </c>
      <c r="Z105">
        <v>9883750</v>
      </c>
      <c r="AA105">
        <v>25</v>
      </c>
    </row>
    <row r="106" spans="1:27" hidden="1" x14ac:dyDescent="0.25">
      <c r="A106" t="s">
        <v>6</v>
      </c>
      <c r="B106">
        <v>2021</v>
      </c>
      <c r="C106">
        <v>3</v>
      </c>
      <c r="D106">
        <v>2</v>
      </c>
      <c r="E106" t="s">
        <v>18</v>
      </c>
      <c r="F106" t="s">
        <v>19</v>
      </c>
      <c r="G106" t="s">
        <v>20</v>
      </c>
      <c r="H106">
        <v>2</v>
      </c>
      <c r="I106" t="s">
        <v>17</v>
      </c>
      <c r="J106">
        <v>0</v>
      </c>
      <c r="K106">
        <v>0</v>
      </c>
      <c r="L106">
        <v>0</v>
      </c>
      <c r="M106">
        <v>20079057</v>
      </c>
      <c r="N106">
        <v>3</v>
      </c>
      <c r="O106" t="s">
        <v>55</v>
      </c>
      <c r="P106">
        <v>0</v>
      </c>
      <c r="Q106" t="s">
        <v>56</v>
      </c>
      <c r="R106" t="s">
        <v>57</v>
      </c>
      <c r="S106" t="s">
        <v>57</v>
      </c>
      <c r="T106" t="s">
        <v>13</v>
      </c>
      <c r="U106" t="s">
        <v>14</v>
      </c>
      <c r="V106" t="s">
        <v>21</v>
      </c>
      <c r="W106" t="s">
        <v>22</v>
      </c>
      <c r="X106">
        <v>93870</v>
      </c>
      <c r="Y106">
        <v>98838</v>
      </c>
      <c r="Z106">
        <v>49810000</v>
      </c>
      <c r="AA106">
        <v>512</v>
      </c>
    </row>
    <row r="107" spans="1:27" hidden="1" x14ac:dyDescent="0.25">
      <c r="A107" t="s">
        <v>6</v>
      </c>
      <c r="B107">
        <v>2021</v>
      </c>
      <c r="C107">
        <v>3</v>
      </c>
      <c r="D107">
        <v>2</v>
      </c>
      <c r="E107" t="s">
        <v>18</v>
      </c>
      <c r="F107" t="s">
        <v>19</v>
      </c>
      <c r="G107" t="s">
        <v>20</v>
      </c>
      <c r="H107">
        <v>2</v>
      </c>
      <c r="I107" t="s">
        <v>17</v>
      </c>
      <c r="J107">
        <v>0</v>
      </c>
      <c r="K107">
        <v>0</v>
      </c>
      <c r="L107">
        <v>0</v>
      </c>
      <c r="M107">
        <v>20091274</v>
      </c>
      <c r="N107">
        <v>3</v>
      </c>
      <c r="O107" t="s">
        <v>58</v>
      </c>
      <c r="P107">
        <v>0</v>
      </c>
      <c r="Q107" t="s">
        <v>56</v>
      </c>
      <c r="R107" t="s">
        <v>57</v>
      </c>
      <c r="S107" t="s">
        <v>57</v>
      </c>
      <c r="T107" t="s">
        <v>13</v>
      </c>
      <c r="U107" t="s">
        <v>14</v>
      </c>
      <c r="V107" t="s">
        <v>15</v>
      </c>
      <c r="W107" t="s">
        <v>16</v>
      </c>
      <c r="X107">
        <v>223408</v>
      </c>
      <c r="Y107">
        <v>223408</v>
      </c>
      <c r="Z107">
        <v>1117040</v>
      </c>
      <c r="AA107">
        <v>5</v>
      </c>
    </row>
    <row r="108" spans="1:27" hidden="1" x14ac:dyDescent="0.25">
      <c r="A108" t="s">
        <v>6</v>
      </c>
      <c r="B108">
        <v>2021</v>
      </c>
      <c r="C108">
        <v>3</v>
      </c>
      <c r="D108">
        <v>2</v>
      </c>
      <c r="E108" t="s">
        <v>18</v>
      </c>
      <c r="F108" t="s">
        <v>19</v>
      </c>
      <c r="G108" t="s">
        <v>20</v>
      </c>
      <c r="H108">
        <v>2</v>
      </c>
      <c r="I108" t="s">
        <v>17</v>
      </c>
      <c r="J108">
        <v>0</v>
      </c>
      <c r="K108">
        <v>0</v>
      </c>
      <c r="L108">
        <v>0</v>
      </c>
      <c r="M108">
        <v>20091274</v>
      </c>
      <c r="N108">
        <v>3</v>
      </c>
      <c r="O108" t="s">
        <v>58</v>
      </c>
      <c r="P108">
        <v>0</v>
      </c>
      <c r="Q108" t="s">
        <v>56</v>
      </c>
      <c r="R108" t="s">
        <v>57</v>
      </c>
      <c r="S108" t="s">
        <v>57</v>
      </c>
      <c r="T108" t="s">
        <v>13</v>
      </c>
      <c r="U108" t="s">
        <v>14</v>
      </c>
      <c r="V108" t="s">
        <v>21</v>
      </c>
      <c r="W108" t="s">
        <v>22</v>
      </c>
      <c r="X108">
        <v>55852</v>
      </c>
      <c r="Y108">
        <v>55852</v>
      </c>
      <c r="Z108">
        <v>7149056</v>
      </c>
      <c r="AA108">
        <v>128</v>
      </c>
    </row>
    <row r="109" spans="1:27" hidden="1" x14ac:dyDescent="0.25">
      <c r="A109" t="s">
        <v>6</v>
      </c>
      <c r="B109">
        <v>2021</v>
      </c>
      <c r="C109">
        <v>3</v>
      </c>
      <c r="D109">
        <v>2</v>
      </c>
      <c r="E109" t="s">
        <v>18</v>
      </c>
      <c r="F109" t="s">
        <v>19</v>
      </c>
      <c r="G109" t="s">
        <v>20</v>
      </c>
      <c r="H109">
        <v>3</v>
      </c>
      <c r="I109" t="s">
        <v>25</v>
      </c>
      <c r="J109">
        <v>0</v>
      </c>
      <c r="K109">
        <v>0</v>
      </c>
      <c r="L109">
        <v>0</v>
      </c>
      <c r="M109">
        <v>20079057</v>
      </c>
      <c r="N109">
        <v>0</v>
      </c>
      <c r="O109" t="s">
        <v>55</v>
      </c>
      <c r="P109">
        <v>0</v>
      </c>
      <c r="Q109" t="s">
        <v>56</v>
      </c>
      <c r="R109" t="s">
        <v>57</v>
      </c>
      <c r="S109" t="s">
        <v>57</v>
      </c>
      <c r="T109" t="s">
        <v>13</v>
      </c>
      <c r="U109" t="s">
        <v>14</v>
      </c>
      <c r="V109" t="s">
        <v>30</v>
      </c>
      <c r="W109" t="s">
        <v>31</v>
      </c>
      <c r="X109">
        <v>96460</v>
      </c>
      <c r="Y109">
        <v>111022</v>
      </c>
      <c r="Z109">
        <v>5949216</v>
      </c>
      <c r="AA109">
        <v>60</v>
      </c>
    </row>
    <row r="110" spans="1:27" hidden="1" x14ac:dyDescent="0.25">
      <c r="A110" t="s">
        <v>6</v>
      </c>
      <c r="B110">
        <v>2021</v>
      </c>
      <c r="C110">
        <v>3</v>
      </c>
      <c r="D110">
        <v>2</v>
      </c>
      <c r="E110" t="s">
        <v>18</v>
      </c>
      <c r="F110" t="s">
        <v>19</v>
      </c>
      <c r="G110" t="s">
        <v>20</v>
      </c>
      <c r="H110">
        <v>3</v>
      </c>
      <c r="I110" t="s">
        <v>25</v>
      </c>
      <c r="J110">
        <v>0</v>
      </c>
      <c r="K110">
        <v>0</v>
      </c>
      <c r="L110">
        <v>0</v>
      </c>
      <c r="M110">
        <v>20079057</v>
      </c>
      <c r="N110">
        <v>1</v>
      </c>
      <c r="O110" t="s">
        <v>55</v>
      </c>
      <c r="P110">
        <v>0</v>
      </c>
      <c r="Q110" t="s">
        <v>56</v>
      </c>
      <c r="R110" t="s">
        <v>57</v>
      </c>
      <c r="S110" t="s">
        <v>57</v>
      </c>
      <c r="T110" t="s">
        <v>13</v>
      </c>
      <c r="U110" t="s">
        <v>14</v>
      </c>
      <c r="V110" t="s">
        <v>21</v>
      </c>
      <c r="W110" t="s">
        <v>22</v>
      </c>
      <c r="X110">
        <v>89400</v>
      </c>
      <c r="Y110">
        <v>114023.06</v>
      </c>
      <c r="Z110">
        <v>25048704.239999998</v>
      </c>
      <c r="AA110">
        <v>224</v>
      </c>
    </row>
    <row r="111" spans="1:27" hidden="1" x14ac:dyDescent="0.25">
      <c r="A111" t="s">
        <v>6</v>
      </c>
      <c r="B111">
        <v>2021</v>
      </c>
      <c r="C111">
        <v>3</v>
      </c>
      <c r="D111">
        <v>2</v>
      </c>
      <c r="E111" t="s">
        <v>18</v>
      </c>
      <c r="F111" t="s">
        <v>19</v>
      </c>
      <c r="G111" t="s">
        <v>20</v>
      </c>
      <c r="H111">
        <v>3</v>
      </c>
      <c r="I111" t="s">
        <v>25</v>
      </c>
      <c r="J111">
        <v>0</v>
      </c>
      <c r="K111">
        <v>0</v>
      </c>
      <c r="L111">
        <v>0</v>
      </c>
      <c r="M111">
        <v>20079057</v>
      </c>
      <c r="N111">
        <v>3</v>
      </c>
      <c r="O111" t="s">
        <v>55</v>
      </c>
      <c r="P111">
        <v>0</v>
      </c>
      <c r="Q111" t="s">
        <v>56</v>
      </c>
      <c r="R111" t="s">
        <v>57</v>
      </c>
      <c r="S111" t="s">
        <v>57</v>
      </c>
      <c r="T111" t="s">
        <v>13</v>
      </c>
      <c r="U111" t="s">
        <v>14</v>
      </c>
      <c r="V111" t="s">
        <v>15</v>
      </c>
      <c r="W111" t="s">
        <v>16</v>
      </c>
      <c r="X111">
        <v>1</v>
      </c>
      <c r="Y111">
        <v>410000</v>
      </c>
      <c r="Z111">
        <v>310816056</v>
      </c>
      <c r="AA111">
        <v>1297196</v>
      </c>
    </row>
    <row r="112" spans="1:27" hidden="1" x14ac:dyDescent="0.25">
      <c r="A112" t="s">
        <v>6</v>
      </c>
      <c r="B112">
        <v>2021</v>
      </c>
      <c r="C112">
        <v>3</v>
      </c>
      <c r="D112">
        <v>2</v>
      </c>
      <c r="E112" t="s">
        <v>18</v>
      </c>
      <c r="F112" t="s">
        <v>19</v>
      </c>
      <c r="G112" t="s">
        <v>20</v>
      </c>
      <c r="H112">
        <v>3</v>
      </c>
      <c r="I112" t="s">
        <v>25</v>
      </c>
      <c r="J112">
        <v>0</v>
      </c>
      <c r="K112">
        <v>0</v>
      </c>
      <c r="L112">
        <v>0</v>
      </c>
      <c r="M112">
        <v>20079057</v>
      </c>
      <c r="N112">
        <v>3</v>
      </c>
      <c r="O112" t="s">
        <v>55</v>
      </c>
      <c r="P112">
        <v>0</v>
      </c>
      <c r="Q112" t="s">
        <v>56</v>
      </c>
      <c r="R112" t="s">
        <v>57</v>
      </c>
      <c r="S112" t="s">
        <v>57</v>
      </c>
      <c r="T112" t="s">
        <v>13</v>
      </c>
      <c r="U112" t="s">
        <v>14</v>
      </c>
      <c r="V112" t="s">
        <v>21</v>
      </c>
      <c r="W112" t="s">
        <v>22</v>
      </c>
      <c r="X112">
        <v>89400</v>
      </c>
      <c r="Y112">
        <v>389088</v>
      </c>
      <c r="Z112">
        <v>110663740</v>
      </c>
      <c r="AA112">
        <v>1165</v>
      </c>
    </row>
    <row r="113" spans="1:27" hidden="1" x14ac:dyDescent="0.25">
      <c r="A113" t="s">
        <v>6</v>
      </c>
      <c r="B113">
        <v>2021</v>
      </c>
      <c r="C113">
        <v>3</v>
      </c>
      <c r="D113">
        <v>2</v>
      </c>
      <c r="E113" t="s">
        <v>18</v>
      </c>
      <c r="F113" t="s">
        <v>19</v>
      </c>
      <c r="G113" t="s">
        <v>20</v>
      </c>
      <c r="H113">
        <v>3</v>
      </c>
      <c r="I113" t="s">
        <v>25</v>
      </c>
      <c r="J113">
        <v>0</v>
      </c>
      <c r="K113">
        <v>0</v>
      </c>
      <c r="L113">
        <v>0</v>
      </c>
      <c r="M113">
        <v>20091274</v>
      </c>
      <c r="N113">
        <v>0</v>
      </c>
      <c r="O113" t="s">
        <v>58</v>
      </c>
      <c r="P113">
        <v>0</v>
      </c>
      <c r="Q113" t="s">
        <v>56</v>
      </c>
      <c r="R113" t="s">
        <v>57</v>
      </c>
      <c r="S113" t="s">
        <v>57</v>
      </c>
      <c r="T113" t="s">
        <v>13</v>
      </c>
      <c r="U113" t="s">
        <v>14</v>
      </c>
      <c r="V113" t="s">
        <v>30</v>
      </c>
      <c r="W113" t="s">
        <v>31</v>
      </c>
      <c r="X113">
        <v>57011</v>
      </c>
      <c r="Y113">
        <v>57011</v>
      </c>
      <c r="Z113">
        <v>456088</v>
      </c>
      <c r="AA113">
        <v>8</v>
      </c>
    </row>
    <row r="114" spans="1:27" hidden="1" x14ac:dyDescent="0.25">
      <c r="A114" t="s">
        <v>6</v>
      </c>
      <c r="B114">
        <v>2021</v>
      </c>
      <c r="C114">
        <v>3</v>
      </c>
      <c r="D114">
        <v>2</v>
      </c>
      <c r="E114" t="s">
        <v>18</v>
      </c>
      <c r="F114" t="s">
        <v>19</v>
      </c>
      <c r="G114" t="s">
        <v>20</v>
      </c>
      <c r="H114">
        <v>3</v>
      </c>
      <c r="I114" t="s">
        <v>25</v>
      </c>
      <c r="J114">
        <v>0</v>
      </c>
      <c r="K114">
        <v>0</v>
      </c>
      <c r="L114">
        <v>0</v>
      </c>
      <c r="M114">
        <v>20091274</v>
      </c>
      <c r="N114">
        <v>3</v>
      </c>
      <c r="O114" t="s">
        <v>58</v>
      </c>
      <c r="P114">
        <v>0</v>
      </c>
      <c r="Q114" t="s">
        <v>56</v>
      </c>
      <c r="R114" t="s">
        <v>57</v>
      </c>
      <c r="S114" t="s">
        <v>57</v>
      </c>
      <c r="T114" t="s">
        <v>13</v>
      </c>
      <c r="U114" t="s">
        <v>14</v>
      </c>
      <c r="V114" t="s">
        <v>15</v>
      </c>
      <c r="W114" t="s">
        <v>16</v>
      </c>
      <c r="X114">
        <v>57011</v>
      </c>
      <c r="Y114">
        <v>223408</v>
      </c>
      <c r="Z114">
        <v>18000264</v>
      </c>
      <c r="AA114">
        <v>86</v>
      </c>
    </row>
    <row r="115" spans="1:27" hidden="1" x14ac:dyDescent="0.25">
      <c r="A115" t="s">
        <v>6</v>
      </c>
      <c r="B115">
        <v>2021</v>
      </c>
      <c r="C115">
        <v>3</v>
      </c>
      <c r="D115">
        <v>2</v>
      </c>
      <c r="E115" t="s">
        <v>18</v>
      </c>
      <c r="F115" t="s">
        <v>19</v>
      </c>
      <c r="G115" t="s">
        <v>20</v>
      </c>
      <c r="H115">
        <v>3</v>
      </c>
      <c r="I115" t="s">
        <v>25</v>
      </c>
      <c r="J115">
        <v>0</v>
      </c>
      <c r="K115">
        <v>0</v>
      </c>
      <c r="L115">
        <v>0</v>
      </c>
      <c r="M115">
        <v>20091274</v>
      </c>
      <c r="N115">
        <v>3</v>
      </c>
      <c r="O115" t="s">
        <v>58</v>
      </c>
      <c r="P115">
        <v>0</v>
      </c>
      <c r="Q115" t="s">
        <v>56</v>
      </c>
      <c r="R115" t="s">
        <v>57</v>
      </c>
      <c r="S115" t="s">
        <v>57</v>
      </c>
      <c r="T115" t="s">
        <v>13</v>
      </c>
      <c r="U115" t="s">
        <v>14</v>
      </c>
      <c r="V115" t="s">
        <v>21</v>
      </c>
      <c r="W115" t="s">
        <v>22</v>
      </c>
      <c r="X115">
        <v>54163</v>
      </c>
      <c r="Y115">
        <v>57011.53</v>
      </c>
      <c r="Z115">
        <v>12508454.359999999</v>
      </c>
      <c r="AA115">
        <v>224</v>
      </c>
    </row>
    <row r="116" spans="1:27" hidden="1" x14ac:dyDescent="0.25">
      <c r="A116" t="s">
        <v>6</v>
      </c>
      <c r="B116">
        <v>2021</v>
      </c>
      <c r="C116">
        <v>3</v>
      </c>
      <c r="D116">
        <v>2</v>
      </c>
      <c r="E116" t="s">
        <v>18</v>
      </c>
      <c r="F116" t="s">
        <v>19</v>
      </c>
      <c r="G116" t="s">
        <v>20</v>
      </c>
      <c r="H116">
        <v>4</v>
      </c>
      <c r="I116" t="s">
        <v>26</v>
      </c>
      <c r="J116">
        <v>0</v>
      </c>
      <c r="K116">
        <v>0</v>
      </c>
      <c r="L116">
        <v>0</v>
      </c>
      <c r="M116">
        <v>20079057</v>
      </c>
      <c r="N116">
        <v>3</v>
      </c>
      <c r="O116" t="s">
        <v>55</v>
      </c>
      <c r="P116">
        <v>0</v>
      </c>
      <c r="Q116" t="s">
        <v>56</v>
      </c>
      <c r="R116" t="s">
        <v>57</v>
      </c>
      <c r="S116" t="s">
        <v>57</v>
      </c>
      <c r="T116" t="s">
        <v>13</v>
      </c>
      <c r="U116" t="s">
        <v>14</v>
      </c>
      <c r="V116" t="s">
        <v>15</v>
      </c>
      <c r="W116" t="s">
        <v>16</v>
      </c>
      <c r="X116">
        <v>99644</v>
      </c>
      <c r="Y116">
        <v>395350</v>
      </c>
      <c r="Z116">
        <v>13470934</v>
      </c>
      <c r="AA116">
        <v>61</v>
      </c>
    </row>
    <row r="117" spans="1:27" hidden="1" x14ac:dyDescent="0.25">
      <c r="A117" t="s">
        <v>6</v>
      </c>
      <c r="B117">
        <v>2021</v>
      </c>
      <c r="C117">
        <v>3</v>
      </c>
      <c r="D117">
        <v>2</v>
      </c>
      <c r="E117" t="s">
        <v>18</v>
      </c>
      <c r="F117" t="s">
        <v>19</v>
      </c>
      <c r="G117" t="s">
        <v>20</v>
      </c>
      <c r="H117">
        <v>4</v>
      </c>
      <c r="I117" t="s">
        <v>26</v>
      </c>
      <c r="J117">
        <v>0</v>
      </c>
      <c r="K117">
        <v>0</v>
      </c>
      <c r="L117">
        <v>0</v>
      </c>
      <c r="M117">
        <v>20079057</v>
      </c>
      <c r="N117">
        <v>3</v>
      </c>
      <c r="O117" t="s">
        <v>55</v>
      </c>
      <c r="P117">
        <v>0</v>
      </c>
      <c r="Q117" t="s">
        <v>56</v>
      </c>
      <c r="R117" t="s">
        <v>57</v>
      </c>
      <c r="S117" t="s">
        <v>57</v>
      </c>
      <c r="T117" t="s">
        <v>13</v>
      </c>
      <c r="U117" t="s">
        <v>14</v>
      </c>
      <c r="V117" t="s">
        <v>21</v>
      </c>
      <c r="W117" t="s">
        <v>22</v>
      </c>
      <c r="X117">
        <v>95507</v>
      </c>
      <c r="Y117">
        <v>95507</v>
      </c>
      <c r="Z117">
        <v>382028</v>
      </c>
      <c r="AA117">
        <v>4</v>
      </c>
    </row>
    <row r="118" spans="1:27" hidden="1" x14ac:dyDescent="0.25">
      <c r="A118" t="s">
        <v>6</v>
      </c>
      <c r="B118">
        <v>2021</v>
      </c>
      <c r="C118">
        <v>3</v>
      </c>
      <c r="D118">
        <v>2</v>
      </c>
      <c r="E118" t="s">
        <v>18</v>
      </c>
      <c r="F118" t="s">
        <v>19</v>
      </c>
      <c r="G118" t="s">
        <v>20</v>
      </c>
      <c r="H118">
        <v>4</v>
      </c>
      <c r="I118" t="s">
        <v>26</v>
      </c>
      <c r="J118">
        <v>0</v>
      </c>
      <c r="K118">
        <v>0</v>
      </c>
      <c r="L118">
        <v>0</v>
      </c>
      <c r="M118">
        <v>20079057</v>
      </c>
      <c r="N118">
        <v>4</v>
      </c>
      <c r="O118" t="s">
        <v>55</v>
      </c>
      <c r="P118">
        <v>0</v>
      </c>
      <c r="Q118" t="s">
        <v>56</v>
      </c>
      <c r="R118" t="s">
        <v>57</v>
      </c>
      <c r="S118" t="s">
        <v>57</v>
      </c>
      <c r="T118" t="s">
        <v>13</v>
      </c>
      <c r="U118" t="s">
        <v>14</v>
      </c>
      <c r="V118" t="s">
        <v>21</v>
      </c>
      <c r="W118" t="s">
        <v>22</v>
      </c>
      <c r="X118">
        <v>101846</v>
      </c>
      <c r="Y118">
        <v>101846</v>
      </c>
      <c r="Z118">
        <v>1629536</v>
      </c>
      <c r="AA118">
        <v>16</v>
      </c>
    </row>
    <row r="119" spans="1:27" hidden="1" x14ac:dyDescent="0.25">
      <c r="A119" t="s">
        <v>6</v>
      </c>
      <c r="B119">
        <v>2021</v>
      </c>
      <c r="C119">
        <v>3</v>
      </c>
      <c r="D119">
        <v>2</v>
      </c>
      <c r="E119" t="s">
        <v>18</v>
      </c>
      <c r="F119" t="s">
        <v>19</v>
      </c>
      <c r="G119" t="s">
        <v>20</v>
      </c>
      <c r="H119">
        <v>4</v>
      </c>
      <c r="I119" t="s">
        <v>26</v>
      </c>
      <c r="J119">
        <v>0</v>
      </c>
      <c r="K119">
        <v>0</v>
      </c>
      <c r="L119">
        <v>0</v>
      </c>
      <c r="M119">
        <v>20091274</v>
      </c>
      <c r="N119">
        <v>3</v>
      </c>
      <c r="O119" t="s">
        <v>58</v>
      </c>
      <c r="P119">
        <v>0</v>
      </c>
      <c r="Q119" t="s">
        <v>56</v>
      </c>
      <c r="R119" t="s">
        <v>57</v>
      </c>
      <c r="S119" t="s">
        <v>57</v>
      </c>
      <c r="T119" t="s">
        <v>13</v>
      </c>
      <c r="U119" t="s">
        <v>14</v>
      </c>
      <c r="V119" t="s">
        <v>15</v>
      </c>
      <c r="W119" t="s">
        <v>16</v>
      </c>
      <c r="X119">
        <v>55519</v>
      </c>
      <c r="Y119">
        <v>223408</v>
      </c>
      <c r="Z119">
        <v>2679564</v>
      </c>
      <c r="AA119">
        <v>15</v>
      </c>
    </row>
    <row r="120" spans="1:27" hidden="1" x14ac:dyDescent="0.25">
      <c r="A120" t="s">
        <v>6</v>
      </c>
      <c r="B120">
        <v>2021</v>
      </c>
      <c r="C120">
        <v>3</v>
      </c>
      <c r="D120">
        <v>2</v>
      </c>
      <c r="E120" t="s">
        <v>18</v>
      </c>
      <c r="F120" t="s">
        <v>19</v>
      </c>
      <c r="G120" t="s">
        <v>20</v>
      </c>
      <c r="H120">
        <v>5</v>
      </c>
      <c r="I120" t="s">
        <v>27</v>
      </c>
      <c r="J120">
        <v>0</v>
      </c>
      <c r="K120">
        <v>0</v>
      </c>
      <c r="L120">
        <v>0</v>
      </c>
      <c r="M120">
        <v>20079057</v>
      </c>
      <c r="N120">
        <v>0</v>
      </c>
      <c r="O120" t="s">
        <v>55</v>
      </c>
      <c r="P120">
        <v>0</v>
      </c>
      <c r="Q120" t="s">
        <v>56</v>
      </c>
      <c r="R120" t="s">
        <v>57</v>
      </c>
      <c r="S120" t="s">
        <v>57</v>
      </c>
      <c r="T120" t="s">
        <v>13</v>
      </c>
      <c r="U120" t="s">
        <v>14</v>
      </c>
      <c r="V120" t="s">
        <v>30</v>
      </c>
      <c r="W120" t="s">
        <v>31</v>
      </c>
      <c r="X120">
        <v>108048</v>
      </c>
      <c r="Y120">
        <v>155000</v>
      </c>
      <c r="Z120">
        <v>14209244</v>
      </c>
      <c r="AA120">
        <v>100</v>
      </c>
    </row>
    <row r="121" spans="1:27" hidden="1" x14ac:dyDescent="0.25">
      <c r="A121" t="s">
        <v>6</v>
      </c>
      <c r="B121">
        <v>2021</v>
      </c>
      <c r="C121">
        <v>3</v>
      </c>
      <c r="D121">
        <v>2</v>
      </c>
      <c r="E121" t="s">
        <v>18</v>
      </c>
      <c r="F121" t="s">
        <v>19</v>
      </c>
      <c r="G121" t="s">
        <v>20</v>
      </c>
      <c r="H121">
        <v>5</v>
      </c>
      <c r="I121" t="s">
        <v>27</v>
      </c>
      <c r="J121">
        <v>0</v>
      </c>
      <c r="K121">
        <v>0</v>
      </c>
      <c r="L121">
        <v>0</v>
      </c>
      <c r="M121">
        <v>20079057</v>
      </c>
      <c r="N121">
        <v>1</v>
      </c>
      <c r="O121" t="s">
        <v>55</v>
      </c>
      <c r="P121">
        <v>0</v>
      </c>
      <c r="Q121" t="s">
        <v>56</v>
      </c>
      <c r="R121" t="s">
        <v>57</v>
      </c>
      <c r="S121" t="s">
        <v>57</v>
      </c>
      <c r="T121" t="s">
        <v>13</v>
      </c>
      <c r="U121" t="s">
        <v>14</v>
      </c>
      <c r="V121" t="s">
        <v>21</v>
      </c>
      <c r="W121" t="s">
        <v>22</v>
      </c>
      <c r="X121">
        <v>91251</v>
      </c>
      <c r="Y121">
        <v>122004</v>
      </c>
      <c r="Z121">
        <v>59663287</v>
      </c>
      <c r="AA121">
        <v>584</v>
      </c>
    </row>
    <row r="122" spans="1:27" hidden="1" x14ac:dyDescent="0.25">
      <c r="A122" t="s">
        <v>6</v>
      </c>
      <c r="B122">
        <v>2021</v>
      </c>
      <c r="C122">
        <v>3</v>
      </c>
      <c r="D122">
        <v>2</v>
      </c>
      <c r="E122" t="s">
        <v>18</v>
      </c>
      <c r="F122" t="s">
        <v>19</v>
      </c>
      <c r="G122" t="s">
        <v>20</v>
      </c>
      <c r="H122">
        <v>5</v>
      </c>
      <c r="I122" t="s">
        <v>27</v>
      </c>
      <c r="J122">
        <v>0</v>
      </c>
      <c r="K122">
        <v>0</v>
      </c>
      <c r="L122">
        <v>0</v>
      </c>
      <c r="M122">
        <v>20079057</v>
      </c>
      <c r="N122">
        <v>2</v>
      </c>
      <c r="O122" t="s">
        <v>55</v>
      </c>
      <c r="P122">
        <v>0</v>
      </c>
      <c r="Q122" t="s">
        <v>56</v>
      </c>
      <c r="R122" t="s">
        <v>57</v>
      </c>
      <c r="S122" t="s">
        <v>57</v>
      </c>
      <c r="T122" t="s">
        <v>13</v>
      </c>
      <c r="U122" t="s">
        <v>14</v>
      </c>
      <c r="V122" t="s">
        <v>21</v>
      </c>
      <c r="W122" t="s">
        <v>22</v>
      </c>
      <c r="X122">
        <v>114023</v>
      </c>
      <c r="Y122">
        <v>122004</v>
      </c>
      <c r="Z122">
        <v>1432131</v>
      </c>
      <c r="AA122">
        <v>12</v>
      </c>
    </row>
    <row r="123" spans="1:27" hidden="1" x14ac:dyDescent="0.25">
      <c r="A123" t="s">
        <v>6</v>
      </c>
      <c r="B123">
        <v>2021</v>
      </c>
      <c r="C123">
        <v>3</v>
      </c>
      <c r="D123">
        <v>2</v>
      </c>
      <c r="E123" t="s">
        <v>18</v>
      </c>
      <c r="F123" t="s">
        <v>19</v>
      </c>
      <c r="G123" t="s">
        <v>20</v>
      </c>
      <c r="H123">
        <v>5</v>
      </c>
      <c r="I123" t="s">
        <v>27</v>
      </c>
      <c r="J123">
        <v>0</v>
      </c>
      <c r="K123">
        <v>0</v>
      </c>
      <c r="L123">
        <v>0</v>
      </c>
      <c r="M123">
        <v>20079057</v>
      </c>
      <c r="N123">
        <v>3</v>
      </c>
      <c r="O123" t="s">
        <v>55</v>
      </c>
      <c r="P123">
        <v>0</v>
      </c>
      <c r="Q123" t="s">
        <v>56</v>
      </c>
      <c r="R123" t="s">
        <v>57</v>
      </c>
      <c r="S123" t="s">
        <v>57</v>
      </c>
      <c r="T123" t="s">
        <v>13</v>
      </c>
      <c r="U123" t="s">
        <v>14</v>
      </c>
      <c r="V123" t="s">
        <v>15</v>
      </c>
      <c r="W123" t="s">
        <v>16</v>
      </c>
      <c r="X123">
        <v>105492</v>
      </c>
      <c r="Y123">
        <v>400512</v>
      </c>
      <c r="Z123">
        <v>104993092</v>
      </c>
      <c r="AA123">
        <v>782</v>
      </c>
    </row>
    <row r="124" spans="1:27" hidden="1" x14ac:dyDescent="0.25">
      <c r="A124" t="s">
        <v>6</v>
      </c>
      <c r="B124">
        <v>2021</v>
      </c>
      <c r="C124">
        <v>3</v>
      </c>
      <c r="D124">
        <v>2</v>
      </c>
      <c r="E124" t="s">
        <v>18</v>
      </c>
      <c r="F124" t="s">
        <v>19</v>
      </c>
      <c r="G124" t="s">
        <v>20</v>
      </c>
      <c r="H124">
        <v>5</v>
      </c>
      <c r="I124" t="s">
        <v>27</v>
      </c>
      <c r="J124">
        <v>0</v>
      </c>
      <c r="K124">
        <v>0</v>
      </c>
      <c r="L124">
        <v>0</v>
      </c>
      <c r="M124">
        <v>20079057</v>
      </c>
      <c r="N124">
        <v>3</v>
      </c>
      <c r="O124" t="s">
        <v>55</v>
      </c>
      <c r="P124">
        <v>0</v>
      </c>
      <c r="Q124" t="s">
        <v>56</v>
      </c>
      <c r="R124" t="s">
        <v>57</v>
      </c>
      <c r="S124" t="s">
        <v>57</v>
      </c>
      <c r="T124" t="s">
        <v>13</v>
      </c>
      <c r="U124" t="s">
        <v>14</v>
      </c>
      <c r="V124" t="s">
        <v>21</v>
      </c>
      <c r="W124" t="s">
        <v>22</v>
      </c>
      <c r="X124">
        <v>360</v>
      </c>
      <c r="Y124">
        <v>122004</v>
      </c>
      <c r="Z124">
        <v>310783967</v>
      </c>
      <c r="AA124">
        <v>10351</v>
      </c>
    </row>
    <row r="125" spans="1:27" hidden="1" x14ac:dyDescent="0.25">
      <c r="A125" t="s">
        <v>6</v>
      </c>
      <c r="B125">
        <v>2021</v>
      </c>
      <c r="C125">
        <v>3</v>
      </c>
      <c r="D125">
        <v>2</v>
      </c>
      <c r="E125" t="s">
        <v>18</v>
      </c>
      <c r="F125" t="s">
        <v>19</v>
      </c>
      <c r="G125" t="s">
        <v>20</v>
      </c>
      <c r="H125">
        <v>5</v>
      </c>
      <c r="I125" t="s">
        <v>27</v>
      </c>
      <c r="J125">
        <v>0</v>
      </c>
      <c r="K125">
        <v>0</v>
      </c>
      <c r="L125">
        <v>0</v>
      </c>
      <c r="M125">
        <v>20091274</v>
      </c>
      <c r="N125">
        <v>3</v>
      </c>
      <c r="O125" t="s">
        <v>58</v>
      </c>
      <c r="P125">
        <v>0</v>
      </c>
      <c r="Q125" t="s">
        <v>56</v>
      </c>
      <c r="R125" t="s">
        <v>57</v>
      </c>
      <c r="S125" t="s">
        <v>57</v>
      </c>
      <c r="T125" t="s">
        <v>13</v>
      </c>
      <c r="U125" t="s">
        <v>14</v>
      </c>
      <c r="V125" t="s">
        <v>15</v>
      </c>
      <c r="W125" t="s">
        <v>16</v>
      </c>
      <c r="X125">
        <v>72032</v>
      </c>
      <c r="Y125">
        <v>76015</v>
      </c>
      <c r="Z125">
        <v>15723088</v>
      </c>
      <c r="AA125">
        <v>207</v>
      </c>
    </row>
    <row r="126" spans="1:27" hidden="1" x14ac:dyDescent="0.25">
      <c r="A126" t="s">
        <v>6</v>
      </c>
      <c r="B126">
        <v>2021</v>
      </c>
      <c r="C126">
        <v>3</v>
      </c>
      <c r="D126">
        <v>2</v>
      </c>
      <c r="E126" t="s">
        <v>18</v>
      </c>
      <c r="F126" t="s">
        <v>19</v>
      </c>
      <c r="G126" t="s">
        <v>20</v>
      </c>
      <c r="H126">
        <v>5</v>
      </c>
      <c r="I126" t="s">
        <v>27</v>
      </c>
      <c r="J126">
        <v>0</v>
      </c>
      <c r="K126">
        <v>0</v>
      </c>
      <c r="L126">
        <v>0</v>
      </c>
      <c r="M126">
        <v>20091274</v>
      </c>
      <c r="N126">
        <v>3</v>
      </c>
      <c r="O126" t="s">
        <v>58</v>
      </c>
      <c r="P126">
        <v>0</v>
      </c>
      <c r="Q126" t="s">
        <v>56</v>
      </c>
      <c r="R126" t="s">
        <v>57</v>
      </c>
      <c r="S126" t="s">
        <v>57</v>
      </c>
      <c r="T126" t="s">
        <v>13</v>
      </c>
      <c r="U126" t="s">
        <v>14</v>
      </c>
      <c r="V126" t="s">
        <v>21</v>
      </c>
      <c r="W126" t="s">
        <v>22</v>
      </c>
      <c r="X126">
        <v>52403</v>
      </c>
      <c r="Y126">
        <v>91251</v>
      </c>
      <c r="Z126">
        <v>54302060</v>
      </c>
      <c r="AA126">
        <v>965</v>
      </c>
    </row>
    <row r="127" spans="1:27" hidden="1" x14ac:dyDescent="0.25">
      <c r="A127" t="s">
        <v>6</v>
      </c>
      <c r="B127">
        <v>2021</v>
      </c>
      <c r="C127">
        <v>3</v>
      </c>
      <c r="D127">
        <v>2</v>
      </c>
      <c r="E127" t="s">
        <v>18</v>
      </c>
      <c r="F127" t="s">
        <v>28</v>
      </c>
      <c r="G127" t="s">
        <v>29</v>
      </c>
      <c r="H127">
        <v>5</v>
      </c>
      <c r="I127" t="s">
        <v>27</v>
      </c>
      <c r="J127">
        <v>0</v>
      </c>
      <c r="K127">
        <v>0</v>
      </c>
      <c r="L127">
        <v>0</v>
      </c>
      <c r="M127">
        <v>20079057</v>
      </c>
      <c r="N127">
        <v>0</v>
      </c>
      <c r="O127" t="s">
        <v>55</v>
      </c>
      <c r="P127">
        <v>0</v>
      </c>
      <c r="Q127" t="s">
        <v>56</v>
      </c>
      <c r="R127" t="s">
        <v>57</v>
      </c>
      <c r="S127" t="s">
        <v>57</v>
      </c>
      <c r="T127" t="s">
        <v>13</v>
      </c>
      <c r="U127" t="s">
        <v>14</v>
      </c>
      <c r="V127" t="s">
        <v>30</v>
      </c>
      <c r="W127" t="s">
        <v>31</v>
      </c>
      <c r="X127">
        <v>54024</v>
      </c>
      <c r="Y127">
        <v>488020</v>
      </c>
      <c r="Z127">
        <v>80002776</v>
      </c>
      <c r="AA127">
        <v>700</v>
      </c>
    </row>
    <row r="128" spans="1:27" hidden="1" x14ac:dyDescent="0.25">
      <c r="A128" t="s">
        <v>6</v>
      </c>
      <c r="B128">
        <v>2021</v>
      </c>
      <c r="C128">
        <v>3</v>
      </c>
      <c r="D128">
        <v>2</v>
      </c>
      <c r="E128" t="s">
        <v>18</v>
      </c>
      <c r="F128" t="s">
        <v>28</v>
      </c>
      <c r="G128" t="s">
        <v>29</v>
      </c>
      <c r="H128">
        <v>5</v>
      </c>
      <c r="I128" t="s">
        <v>27</v>
      </c>
      <c r="J128">
        <v>0</v>
      </c>
      <c r="K128">
        <v>0</v>
      </c>
      <c r="L128">
        <v>0</v>
      </c>
      <c r="M128">
        <v>20079057</v>
      </c>
      <c r="N128">
        <v>1</v>
      </c>
      <c r="O128" t="s">
        <v>55</v>
      </c>
      <c r="P128">
        <v>0</v>
      </c>
      <c r="Q128" t="s">
        <v>56</v>
      </c>
      <c r="R128" t="s">
        <v>57</v>
      </c>
      <c r="S128" t="s">
        <v>57</v>
      </c>
      <c r="T128" t="s">
        <v>13</v>
      </c>
      <c r="U128" t="s">
        <v>14</v>
      </c>
      <c r="V128" t="s">
        <v>21</v>
      </c>
      <c r="W128" t="s">
        <v>22</v>
      </c>
      <c r="X128">
        <v>60629</v>
      </c>
      <c r="Y128">
        <v>90814</v>
      </c>
      <c r="Z128">
        <v>13941492</v>
      </c>
      <c r="AA128">
        <v>172</v>
      </c>
    </row>
    <row r="129" spans="1:27" hidden="1" x14ac:dyDescent="0.25">
      <c r="A129" t="s">
        <v>6</v>
      </c>
      <c r="B129">
        <v>2021</v>
      </c>
      <c r="C129">
        <v>3</v>
      </c>
      <c r="D129">
        <v>2</v>
      </c>
      <c r="E129" t="s">
        <v>18</v>
      </c>
      <c r="F129" t="s">
        <v>28</v>
      </c>
      <c r="G129" t="s">
        <v>29</v>
      </c>
      <c r="H129">
        <v>5</v>
      </c>
      <c r="I129" t="s">
        <v>27</v>
      </c>
      <c r="J129">
        <v>0</v>
      </c>
      <c r="K129">
        <v>0</v>
      </c>
      <c r="L129">
        <v>0</v>
      </c>
      <c r="M129">
        <v>20079057</v>
      </c>
      <c r="N129">
        <v>3</v>
      </c>
      <c r="O129" t="s">
        <v>55</v>
      </c>
      <c r="P129">
        <v>0</v>
      </c>
      <c r="Q129" t="s">
        <v>56</v>
      </c>
      <c r="R129" t="s">
        <v>57</v>
      </c>
      <c r="S129" t="s">
        <v>57</v>
      </c>
      <c r="T129" t="s">
        <v>13</v>
      </c>
      <c r="U129" t="s">
        <v>14</v>
      </c>
      <c r="V129" t="s">
        <v>15</v>
      </c>
      <c r="W129" t="s">
        <v>16</v>
      </c>
      <c r="X129">
        <v>67310</v>
      </c>
      <c r="Y129">
        <v>100666</v>
      </c>
      <c r="Z129">
        <v>11033470</v>
      </c>
      <c r="AA129">
        <v>118</v>
      </c>
    </row>
    <row r="130" spans="1:27" hidden="1" x14ac:dyDescent="0.25">
      <c r="A130" t="s">
        <v>6</v>
      </c>
      <c r="B130">
        <v>2021</v>
      </c>
      <c r="C130">
        <v>3</v>
      </c>
      <c r="D130">
        <v>2</v>
      </c>
      <c r="E130" t="s">
        <v>18</v>
      </c>
      <c r="F130" t="s">
        <v>28</v>
      </c>
      <c r="G130" t="s">
        <v>29</v>
      </c>
      <c r="H130">
        <v>5</v>
      </c>
      <c r="I130" t="s">
        <v>27</v>
      </c>
      <c r="J130">
        <v>0</v>
      </c>
      <c r="K130">
        <v>0</v>
      </c>
      <c r="L130">
        <v>0</v>
      </c>
      <c r="M130">
        <v>20079057</v>
      </c>
      <c r="N130">
        <v>3</v>
      </c>
      <c r="O130" t="s">
        <v>55</v>
      </c>
      <c r="P130">
        <v>0</v>
      </c>
      <c r="Q130" t="s">
        <v>56</v>
      </c>
      <c r="R130" t="s">
        <v>57</v>
      </c>
      <c r="S130" t="s">
        <v>57</v>
      </c>
      <c r="T130" t="s">
        <v>13</v>
      </c>
      <c r="U130" t="s">
        <v>14</v>
      </c>
      <c r="V130" t="s">
        <v>21</v>
      </c>
      <c r="W130" t="s">
        <v>22</v>
      </c>
      <c r="X130">
        <v>54024</v>
      </c>
      <c r="Y130">
        <v>106001</v>
      </c>
      <c r="Z130">
        <v>23628344</v>
      </c>
      <c r="AA130">
        <v>244</v>
      </c>
    </row>
    <row r="131" spans="1:27" hidden="1" x14ac:dyDescent="0.25">
      <c r="A131" t="s">
        <v>6</v>
      </c>
      <c r="B131">
        <v>2021</v>
      </c>
      <c r="C131">
        <v>3</v>
      </c>
      <c r="D131">
        <v>2</v>
      </c>
      <c r="E131" t="s">
        <v>18</v>
      </c>
      <c r="F131" t="s">
        <v>28</v>
      </c>
      <c r="G131" t="s">
        <v>29</v>
      </c>
      <c r="H131">
        <v>5</v>
      </c>
      <c r="I131" t="s">
        <v>27</v>
      </c>
      <c r="J131">
        <v>0</v>
      </c>
      <c r="K131">
        <v>0</v>
      </c>
      <c r="L131">
        <v>0</v>
      </c>
      <c r="M131">
        <v>20091274</v>
      </c>
      <c r="N131">
        <v>0</v>
      </c>
      <c r="O131" t="s">
        <v>58</v>
      </c>
      <c r="P131">
        <v>0</v>
      </c>
      <c r="Q131" t="s">
        <v>56</v>
      </c>
      <c r="R131" t="s">
        <v>57</v>
      </c>
      <c r="S131" t="s">
        <v>57</v>
      </c>
      <c r="T131" t="s">
        <v>13</v>
      </c>
      <c r="U131" t="s">
        <v>14</v>
      </c>
      <c r="V131" t="s">
        <v>30</v>
      </c>
      <c r="W131" t="s">
        <v>31</v>
      </c>
      <c r="X131">
        <v>54024</v>
      </c>
      <c r="Y131">
        <v>244008</v>
      </c>
      <c r="Z131">
        <v>30365088</v>
      </c>
      <c r="AA131">
        <v>388</v>
      </c>
    </row>
    <row r="132" spans="1:27" hidden="1" x14ac:dyDescent="0.25">
      <c r="A132" t="s">
        <v>6</v>
      </c>
      <c r="B132">
        <v>2021</v>
      </c>
      <c r="C132">
        <v>3</v>
      </c>
      <c r="D132">
        <v>2</v>
      </c>
      <c r="E132" t="s">
        <v>18</v>
      </c>
      <c r="F132" t="s">
        <v>28</v>
      </c>
      <c r="G132" t="s">
        <v>29</v>
      </c>
      <c r="H132">
        <v>5</v>
      </c>
      <c r="I132" t="s">
        <v>27</v>
      </c>
      <c r="J132">
        <v>0</v>
      </c>
      <c r="K132">
        <v>0</v>
      </c>
      <c r="L132">
        <v>0</v>
      </c>
      <c r="M132">
        <v>20091274</v>
      </c>
      <c r="N132">
        <v>1</v>
      </c>
      <c r="O132" t="s">
        <v>58</v>
      </c>
      <c r="P132">
        <v>0</v>
      </c>
      <c r="Q132" t="s">
        <v>56</v>
      </c>
      <c r="R132" t="s">
        <v>57</v>
      </c>
      <c r="S132" t="s">
        <v>57</v>
      </c>
      <c r="T132" t="s">
        <v>13</v>
      </c>
      <c r="U132" t="s">
        <v>14</v>
      </c>
      <c r="V132" t="s">
        <v>15</v>
      </c>
      <c r="W132" t="s">
        <v>16</v>
      </c>
      <c r="X132">
        <v>100666</v>
      </c>
      <c r="Y132">
        <v>100666</v>
      </c>
      <c r="Z132">
        <v>503330</v>
      </c>
      <c r="AA132">
        <v>5</v>
      </c>
    </row>
    <row r="133" spans="1:27" hidden="1" x14ac:dyDescent="0.25">
      <c r="A133" t="s">
        <v>6</v>
      </c>
      <c r="B133">
        <v>2021</v>
      </c>
      <c r="C133">
        <v>3</v>
      </c>
      <c r="D133">
        <v>2</v>
      </c>
      <c r="E133" t="s">
        <v>18</v>
      </c>
      <c r="F133" t="s">
        <v>28</v>
      </c>
      <c r="G133" t="s">
        <v>29</v>
      </c>
      <c r="H133">
        <v>5</v>
      </c>
      <c r="I133" t="s">
        <v>27</v>
      </c>
      <c r="J133">
        <v>0</v>
      </c>
      <c r="K133">
        <v>0</v>
      </c>
      <c r="L133">
        <v>0</v>
      </c>
      <c r="M133">
        <v>20091274</v>
      </c>
      <c r="N133">
        <v>3</v>
      </c>
      <c r="O133" t="s">
        <v>58</v>
      </c>
      <c r="P133">
        <v>0</v>
      </c>
      <c r="Q133" t="s">
        <v>56</v>
      </c>
      <c r="R133" t="s">
        <v>57</v>
      </c>
      <c r="S133" t="s">
        <v>57</v>
      </c>
      <c r="T133" t="s">
        <v>13</v>
      </c>
      <c r="U133" t="s">
        <v>14</v>
      </c>
      <c r="V133" t="s">
        <v>15</v>
      </c>
      <c r="W133" t="s">
        <v>16</v>
      </c>
      <c r="X133">
        <v>21156</v>
      </c>
      <c r="Y133">
        <v>100666</v>
      </c>
      <c r="Z133">
        <v>1469228</v>
      </c>
      <c r="AA133">
        <v>32</v>
      </c>
    </row>
    <row r="134" spans="1:27" hidden="1" x14ac:dyDescent="0.25">
      <c r="A134" t="s">
        <v>6</v>
      </c>
      <c r="B134">
        <v>2021</v>
      </c>
      <c r="C134">
        <v>3</v>
      </c>
      <c r="D134">
        <v>2</v>
      </c>
      <c r="E134" t="s">
        <v>18</v>
      </c>
      <c r="F134" t="s">
        <v>28</v>
      </c>
      <c r="G134" t="s">
        <v>29</v>
      </c>
      <c r="H134">
        <v>5</v>
      </c>
      <c r="I134" t="s">
        <v>27</v>
      </c>
      <c r="J134">
        <v>0</v>
      </c>
      <c r="K134">
        <v>0</v>
      </c>
      <c r="L134">
        <v>0</v>
      </c>
      <c r="M134">
        <v>20091274</v>
      </c>
      <c r="N134">
        <v>3</v>
      </c>
      <c r="O134" t="s">
        <v>58</v>
      </c>
      <c r="P134">
        <v>0</v>
      </c>
      <c r="Q134" t="s">
        <v>56</v>
      </c>
      <c r="R134" t="s">
        <v>57</v>
      </c>
      <c r="S134" t="s">
        <v>57</v>
      </c>
      <c r="T134" t="s">
        <v>13</v>
      </c>
      <c r="U134" t="s">
        <v>14</v>
      </c>
      <c r="V134" t="s">
        <v>21</v>
      </c>
      <c r="W134" t="s">
        <v>22</v>
      </c>
      <c r="X134">
        <v>36974</v>
      </c>
      <c r="Y134">
        <v>54024</v>
      </c>
      <c r="Z134">
        <v>5531984</v>
      </c>
      <c r="AA134">
        <v>129</v>
      </c>
    </row>
    <row r="135" spans="1:27" hidden="1" x14ac:dyDescent="0.25">
      <c r="A135" t="s">
        <v>6</v>
      </c>
      <c r="B135">
        <v>2021</v>
      </c>
      <c r="C135">
        <v>3</v>
      </c>
      <c r="D135">
        <v>2</v>
      </c>
      <c r="E135" t="s">
        <v>18</v>
      </c>
      <c r="F135" t="s">
        <v>8</v>
      </c>
      <c r="G135" t="s">
        <v>9</v>
      </c>
      <c r="H135">
        <v>3</v>
      </c>
      <c r="I135" t="s">
        <v>25</v>
      </c>
      <c r="J135">
        <v>0</v>
      </c>
      <c r="K135">
        <v>0</v>
      </c>
      <c r="L135">
        <v>0</v>
      </c>
      <c r="M135">
        <v>20079057</v>
      </c>
      <c r="N135">
        <v>1</v>
      </c>
      <c r="O135" t="s">
        <v>55</v>
      </c>
      <c r="P135">
        <v>0</v>
      </c>
      <c r="Q135" t="s">
        <v>56</v>
      </c>
      <c r="R135" t="s">
        <v>57</v>
      </c>
      <c r="S135" t="s">
        <v>57</v>
      </c>
      <c r="T135" t="s">
        <v>13</v>
      </c>
      <c r="U135" t="s">
        <v>14</v>
      </c>
      <c r="V135" t="s">
        <v>21</v>
      </c>
      <c r="W135" t="s">
        <v>22</v>
      </c>
      <c r="X135">
        <v>94550</v>
      </c>
      <c r="Y135">
        <v>94550</v>
      </c>
      <c r="Z135">
        <v>378200</v>
      </c>
      <c r="AA135">
        <v>4</v>
      </c>
    </row>
    <row r="136" spans="1:27" hidden="1" x14ac:dyDescent="0.25">
      <c r="A136" t="s">
        <v>6</v>
      </c>
      <c r="B136">
        <v>2021</v>
      </c>
      <c r="C136">
        <v>3</v>
      </c>
      <c r="D136">
        <v>2</v>
      </c>
      <c r="E136" t="s">
        <v>18</v>
      </c>
      <c r="F136" t="s">
        <v>8</v>
      </c>
      <c r="G136" t="s">
        <v>9</v>
      </c>
      <c r="H136">
        <v>3</v>
      </c>
      <c r="I136" t="s">
        <v>25</v>
      </c>
      <c r="J136">
        <v>0</v>
      </c>
      <c r="K136">
        <v>0</v>
      </c>
      <c r="L136">
        <v>0</v>
      </c>
      <c r="M136">
        <v>20079057</v>
      </c>
      <c r="N136">
        <v>3</v>
      </c>
      <c r="O136" t="s">
        <v>55</v>
      </c>
      <c r="P136">
        <v>0</v>
      </c>
      <c r="Q136" t="s">
        <v>56</v>
      </c>
      <c r="R136" t="s">
        <v>57</v>
      </c>
      <c r="S136" t="s">
        <v>57</v>
      </c>
      <c r="T136" t="s">
        <v>13</v>
      </c>
      <c r="U136" t="s">
        <v>14</v>
      </c>
      <c r="V136" t="s">
        <v>15</v>
      </c>
      <c r="W136" t="s">
        <v>16</v>
      </c>
      <c r="X136">
        <v>364752</v>
      </c>
      <c r="Y136">
        <v>456092</v>
      </c>
      <c r="Z136">
        <v>12789315</v>
      </c>
      <c r="AA136">
        <v>33</v>
      </c>
    </row>
    <row r="137" spans="1:27" hidden="1" x14ac:dyDescent="0.25">
      <c r="A137" t="s">
        <v>6</v>
      </c>
      <c r="B137">
        <v>2021</v>
      </c>
      <c r="C137">
        <v>3</v>
      </c>
      <c r="D137">
        <v>2</v>
      </c>
      <c r="E137" t="s">
        <v>18</v>
      </c>
      <c r="F137" t="s">
        <v>8</v>
      </c>
      <c r="G137" t="s">
        <v>9</v>
      </c>
      <c r="H137">
        <v>3</v>
      </c>
      <c r="I137" t="s">
        <v>25</v>
      </c>
      <c r="J137">
        <v>0</v>
      </c>
      <c r="K137">
        <v>0</v>
      </c>
      <c r="L137">
        <v>0</v>
      </c>
      <c r="M137">
        <v>20079057</v>
      </c>
      <c r="N137">
        <v>3</v>
      </c>
      <c r="O137" t="s">
        <v>55</v>
      </c>
      <c r="P137">
        <v>0</v>
      </c>
      <c r="Q137" t="s">
        <v>56</v>
      </c>
      <c r="R137" t="s">
        <v>57</v>
      </c>
      <c r="S137" t="s">
        <v>57</v>
      </c>
      <c r="T137" t="s">
        <v>13</v>
      </c>
      <c r="U137" t="s">
        <v>14</v>
      </c>
      <c r="V137" t="s">
        <v>21</v>
      </c>
      <c r="W137" t="s">
        <v>22</v>
      </c>
      <c r="X137">
        <v>93870</v>
      </c>
      <c r="Y137">
        <v>394140</v>
      </c>
      <c r="Z137">
        <v>411935258</v>
      </c>
      <c r="AA137">
        <v>3996</v>
      </c>
    </row>
    <row r="138" spans="1:27" hidden="1" x14ac:dyDescent="0.25">
      <c r="A138" t="s">
        <v>6</v>
      </c>
      <c r="B138">
        <v>2021</v>
      </c>
      <c r="C138">
        <v>3</v>
      </c>
      <c r="D138">
        <v>2</v>
      </c>
      <c r="E138" t="s">
        <v>18</v>
      </c>
      <c r="F138" t="s">
        <v>8</v>
      </c>
      <c r="G138" t="s">
        <v>9</v>
      </c>
      <c r="H138">
        <v>3</v>
      </c>
      <c r="I138" t="s">
        <v>25</v>
      </c>
      <c r="J138">
        <v>0</v>
      </c>
      <c r="K138">
        <v>0</v>
      </c>
      <c r="L138">
        <v>0</v>
      </c>
      <c r="M138">
        <v>20091274</v>
      </c>
      <c r="N138">
        <v>3</v>
      </c>
      <c r="O138" t="s">
        <v>58</v>
      </c>
      <c r="P138">
        <v>0</v>
      </c>
      <c r="Q138" t="s">
        <v>56</v>
      </c>
      <c r="R138" t="s">
        <v>57</v>
      </c>
      <c r="S138" t="s">
        <v>57</v>
      </c>
      <c r="T138" t="s">
        <v>13</v>
      </c>
      <c r="U138" t="s">
        <v>14</v>
      </c>
      <c r="V138" t="s">
        <v>15</v>
      </c>
      <c r="W138" t="s">
        <v>16</v>
      </c>
      <c r="X138">
        <v>220984</v>
      </c>
      <c r="Y138">
        <v>228000</v>
      </c>
      <c r="Z138">
        <v>2665840</v>
      </c>
      <c r="AA138">
        <v>12</v>
      </c>
    </row>
    <row r="139" spans="1:27" hidden="1" x14ac:dyDescent="0.25">
      <c r="A139" t="s">
        <v>6</v>
      </c>
      <c r="B139">
        <v>2021</v>
      </c>
      <c r="C139">
        <v>3</v>
      </c>
      <c r="D139">
        <v>2</v>
      </c>
      <c r="E139" t="s">
        <v>18</v>
      </c>
      <c r="F139" t="s">
        <v>8</v>
      </c>
      <c r="G139" t="s">
        <v>9</v>
      </c>
      <c r="H139">
        <v>3</v>
      </c>
      <c r="I139" t="s">
        <v>25</v>
      </c>
      <c r="J139">
        <v>0</v>
      </c>
      <c r="K139">
        <v>0</v>
      </c>
      <c r="L139">
        <v>0</v>
      </c>
      <c r="M139">
        <v>20091274</v>
      </c>
      <c r="N139">
        <v>3</v>
      </c>
      <c r="O139" t="s">
        <v>58</v>
      </c>
      <c r="P139">
        <v>0</v>
      </c>
      <c r="Q139" t="s">
        <v>56</v>
      </c>
      <c r="R139" t="s">
        <v>57</v>
      </c>
      <c r="S139" t="s">
        <v>57</v>
      </c>
      <c r="T139" t="s">
        <v>13</v>
      </c>
      <c r="U139" t="s">
        <v>14</v>
      </c>
      <c r="V139" t="s">
        <v>21</v>
      </c>
      <c r="W139" t="s">
        <v>22</v>
      </c>
      <c r="X139">
        <v>54024</v>
      </c>
      <c r="Y139">
        <v>228044</v>
      </c>
      <c r="Z139">
        <v>25445332</v>
      </c>
      <c r="AA139">
        <v>399</v>
      </c>
    </row>
    <row r="140" spans="1:27" hidden="1" x14ac:dyDescent="0.25">
      <c r="A140" t="s">
        <v>6</v>
      </c>
      <c r="B140">
        <v>2021</v>
      </c>
      <c r="C140">
        <v>3</v>
      </c>
      <c r="D140">
        <v>2</v>
      </c>
      <c r="E140" t="s">
        <v>18</v>
      </c>
      <c r="F140" t="s">
        <v>8</v>
      </c>
      <c r="G140" t="s">
        <v>9</v>
      </c>
      <c r="H140">
        <v>4</v>
      </c>
      <c r="I140" t="s">
        <v>26</v>
      </c>
      <c r="J140">
        <v>0</v>
      </c>
      <c r="K140">
        <v>0</v>
      </c>
      <c r="L140">
        <v>0</v>
      </c>
      <c r="M140">
        <v>20079057</v>
      </c>
      <c r="N140">
        <v>3</v>
      </c>
      <c r="O140" t="s">
        <v>55</v>
      </c>
      <c r="P140">
        <v>0</v>
      </c>
      <c r="Q140" t="s">
        <v>56</v>
      </c>
      <c r="R140" t="s">
        <v>57</v>
      </c>
      <c r="S140" t="s">
        <v>57</v>
      </c>
      <c r="T140" t="s">
        <v>13</v>
      </c>
      <c r="U140" t="s">
        <v>14</v>
      </c>
      <c r="V140" t="s">
        <v>15</v>
      </c>
      <c r="W140" t="s">
        <v>16</v>
      </c>
      <c r="X140">
        <v>111750</v>
      </c>
      <c r="Y140">
        <v>477888</v>
      </c>
      <c r="Z140">
        <v>37101891.420000002</v>
      </c>
      <c r="AA140">
        <v>99</v>
      </c>
    </row>
    <row r="141" spans="1:27" hidden="1" x14ac:dyDescent="0.25">
      <c r="A141" t="s">
        <v>6</v>
      </c>
      <c r="B141">
        <v>2021</v>
      </c>
      <c r="C141">
        <v>3</v>
      </c>
      <c r="D141">
        <v>2</v>
      </c>
      <c r="E141" t="s">
        <v>18</v>
      </c>
      <c r="F141" t="s">
        <v>8</v>
      </c>
      <c r="G141" t="s">
        <v>9</v>
      </c>
      <c r="H141">
        <v>4</v>
      </c>
      <c r="I141" t="s">
        <v>26</v>
      </c>
      <c r="J141">
        <v>0</v>
      </c>
      <c r="K141">
        <v>0</v>
      </c>
      <c r="L141">
        <v>0</v>
      </c>
      <c r="M141">
        <v>20079057</v>
      </c>
      <c r="N141">
        <v>3</v>
      </c>
      <c r="O141" t="s">
        <v>55</v>
      </c>
      <c r="P141">
        <v>0</v>
      </c>
      <c r="Q141" t="s">
        <v>56</v>
      </c>
      <c r="R141" t="s">
        <v>57</v>
      </c>
      <c r="S141" t="s">
        <v>57</v>
      </c>
      <c r="T141" t="s">
        <v>13</v>
      </c>
      <c r="U141" t="s">
        <v>14</v>
      </c>
      <c r="V141" t="s">
        <v>21</v>
      </c>
      <c r="W141" t="s">
        <v>22</v>
      </c>
      <c r="X141">
        <v>89400</v>
      </c>
      <c r="Y141">
        <v>102109</v>
      </c>
      <c r="Z141">
        <v>47252438</v>
      </c>
      <c r="AA141">
        <v>498</v>
      </c>
    </row>
    <row r="142" spans="1:27" hidden="1" x14ac:dyDescent="0.25">
      <c r="A142" t="s">
        <v>6</v>
      </c>
      <c r="B142">
        <v>2021</v>
      </c>
      <c r="C142">
        <v>3</v>
      </c>
      <c r="D142">
        <v>2</v>
      </c>
      <c r="E142" t="s">
        <v>18</v>
      </c>
      <c r="F142" t="s">
        <v>8</v>
      </c>
      <c r="G142" t="s">
        <v>9</v>
      </c>
      <c r="H142">
        <v>4</v>
      </c>
      <c r="I142" t="s">
        <v>26</v>
      </c>
      <c r="J142">
        <v>0</v>
      </c>
      <c r="K142">
        <v>0</v>
      </c>
      <c r="L142">
        <v>0</v>
      </c>
      <c r="M142">
        <v>20079057</v>
      </c>
      <c r="N142">
        <v>4</v>
      </c>
      <c r="O142" t="s">
        <v>55</v>
      </c>
      <c r="P142">
        <v>0</v>
      </c>
      <c r="Q142" t="s">
        <v>56</v>
      </c>
      <c r="R142" t="s">
        <v>57</v>
      </c>
      <c r="S142" t="s">
        <v>57</v>
      </c>
      <c r="T142" t="s">
        <v>13</v>
      </c>
      <c r="U142" t="s">
        <v>14</v>
      </c>
      <c r="V142" t="s">
        <v>21</v>
      </c>
      <c r="W142" t="s">
        <v>22</v>
      </c>
      <c r="X142">
        <v>114022</v>
      </c>
      <c r="Y142">
        <v>114022</v>
      </c>
      <c r="Z142">
        <v>456088</v>
      </c>
      <c r="AA142">
        <v>4</v>
      </c>
    </row>
    <row r="143" spans="1:27" hidden="1" x14ac:dyDescent="0.25">
      <c r="A143" t="s">
        <v>6</v>
      </c>
      <c r="B143">
        <v>2021</v>
      </c>
      <c r="C143">
        <v>3</v>
      </c>
      <c r="D143">
        <v>2</v>
      </c>
      <c r="E143" t="s">
        <v>18</v>
      </c>
      <c r="F143" t="s">
        <v>8</v>
      </c>
      <c r="G143" t="s">
        <v>9</v>
      </c>
      <c r="H143">
        <v>4</v>
      </c>
      <c r="I143" t="s">
        <v>26</v>
      </c>
      <c r="J143">
        <v>0</v>
      </c>
      <c r="K143">
        <v>0</v>
      </c>
      <c r="L143">
        <v>0</v>
      </c>
      <c r="M143">
        <v>20091274</v>
      </c>
      <c r="N143">
        <v>3</v>
      </c>
      <c r="O143" t="s">
        <v>58</v>
      </c>
      <c r="P143">
        <v>0</v>
      </c>
      <c r="Q143" t="s">
        <v>56</v>
      </c>
      <c r="R143" t="s">
        <v>57</v>
      </c>
      <c r="S143" t="s">
        <v>57</v>
      </c>
      <c r="T143" t="s">
        <v>13</v>
      </c>
      <c r="U143" t="s">
        <v>14</v>
      </c>
      <c r="V143" t="s">
        <v>15</v>
      </c>
      <c r="W143" t="s">
        <v>16</v>
      </c>
      <c r="X143">
        <v>222613</v>
      </c>
      <c r="Y143">
        <v>256800</v>
      </c>
      <c r="Z143">
        <v>3131680</v>
      </c>
      <c r="AA143">
        <v>13</v>
      </c>
    </row>
    <row r="144" spans="1:27" hidden="1" x14ac:dyDescent="0.25">
      <c r="A144" t="s">
        <v>6</v>
      </c>
      <c r="B144">
        <v>2021</v>
      </c>
      <c r="C144">
        <v>3</v>
      </c>
      <c r="D144">
        <v>2</v>
      </c>
      <c r="E144" t="s">
        <v>18</v>
      </c>
      <c r="F144" t="s">
        <v>8</v>
      </c>
      <c r="G144" t="s">
        <v>9</v>
      </c>
      <c r="H144">
        <v>4</v>
      </c>
      <c r="I144" t="s">
        <v>26</v>
      </c>
      <c r="J144">
        <v>0</v>
      </c>
      <c r="K144">
        <v>0</v>
      </c>
      <c r="L144">
        <v>0</v>
      </c>
      <c r="M144">
        <v>20091274</v>
      </c>
      <c r="N144">
        <v>3</v>
      </c>
      <c r="O144" t="s">
        <v>58</v>
      </c>
      <c r="P144">
        <v>0</v>
      </c>
      <c r="Q144" t="s">
        <v>56</v>
      </c>
      <c r="R144" t="s">
        <v>57</v>
      </c>
      <c r="S144" t="s">
        <v>57</v>
      </c>
      <c r="T144" t="s">
        <v>13</v>
      </c>
      <c r="U144" t="s">
        <v>14</v>
      </c>
      <c r="V144" t="s">
        <v>21</v>
      </c>
      <c r="W144" t="s">
        <v>22</v>
      </c>
      <c r="X144">
        <v>52925</v>
      </c>
      <c r="Y144">
        <v>57011</v>
      </c>
      <c r="Z144">
        <v>3348944</v>
      </c>
      <c r="AA144">
        <v>60</v>
      </c>
    </row>
    <row r="145" spans="1:27" hidden="1" x14ac:dyDescent="0.25">
      <c r="A145" t="s">
        <v>6</v>
      </c>
      <c r="B145">
        <v>2021</v>
      </c>
      <c r="C145">
        <v>3</v>
      </c>
      <c r="D145">
        <v>2</v>
      </c>
      <c r="E145" t="s">
        <v>18</v>
      </c>
      <c r="F145" t="s">
        <v>8</v>
      </c>
      <c r="G145" t="s">
        <v>9</v>
      </c>
      <c r="H145">
        <v>5</v>
      </c>
      <c r="I145" t="s">
        <v>27</v>
      </c>
      <c r="J145">
        <v>0</v>
      </c>
      <c r="K145">
        <v>0</v>
      </c>
      <c r="L145">
        <v>0</v>
      </c>
      <c r="M145">
        <v>20079057</v>
      </c>
      <c r="N145">
        <v>1</v>
      </c>
      <c r="O145" t="s">
        <v>55</v>
      </c>
      <c r="P145">
        <v>0</v>
      </c>
      <c r="Q145" t="s">
        <v>56</v>
      </c>
      <c r="R145" t="s">
        <v>57</v>
      </c>
      <c r="S145" t="s">
        <v>57</v>
      </c>
      <c r="T145" t="s">
        <v>13</v>
      </c>
      <c r="U145" t="s">
        <v>14</v>
      </c>
      <c r="V145" t="s">
        <v>15</v>
      </c>
      <c r="W145" t="s">
        <v>16</v>
      </c>
      <c r="X145">
        <v>114018</v>
      </c>
      <c r="Y145">
        <v>114018</v>
      </c>
      <c r="Z145">
        <v>3648576</v>
      </c>
      <c r="AA145">
        <v>32</v>
      </c>
    </row>
    <row r="146" spans="1:27" hidden="1" x14ac:dyDescent="0.25">
      <c r="A146" t="s">
        <v>6</v>
      </c>
      <c r="B146">
        <v>2021</v>
      </c>
      <c r="C146">
        <v>3</v>
      </c>
      <c r="D146">
        <v>2</v>
      </c>
      <c r="E146" t="s">
        <v>18</v>
      </c>
      <c r="F146" t="s">
        <v>8</v>
      </c>
      <c r="G146" t="s">
        <v>9</v>
      </c>
      <c r="H146">
        <v>5</v>
      </c>
      <c r="I146" t="s">
        <v>27</v>
      </c>
      <c r="J146">
        <v>0</v>
      </c>
      <c r="K146">
        <v>0</v>
      </c>
      <c r="L146">
        <v>0</v>
      </c>
      <c r="M146">
        <v>20079057</v>
      </c>
      <c r="N146">
        <v>2</v>
      </c>
      <c r="O146" t="s">
        <v>55</v>
      </c>
      <c r="P146">
        <v>0</v>
      </c>
      <c r="Q146" t="s">
        <v>56</v>
      </c>
      <c r="R146" t="s">
        <v>57</v>
      </c>
      <c r="S146" t="s">
        <v>57</v>
      </c>
      <c r="T146" t="s">
        <v>13</v>
      </c>
      <c r="U146" t="s">
        <v>14</v>
      </c>
      <c r="V146" t="s">
        <v>21</v>
      </c>
      <c r="W146" t="s">
        <v>22</v>
      </c>
      <c r="X146">
        <v>122004</v>
      </c>
      <c r="Y146">
        <v>122004</v>
      </c>
      <c r="Z146">
        <v>488016</v>
      </c>
      <c r="AA146">
        <v>4</v>
      </c>
    </row>
    <row r="147" spans="1:27" hidden="1" x14ac:dyDescent="0.25">
      <c r="A147" t="s">
        <v>6</v>
      </c>
      <c r="B147">
        <v>2021</v>
      </c>
      <c r="C147">
        <v>3</v>
      </c>
      <c r="D147">
        <v>2</v>
      </c>
      <c r="E147" t="s">
        <v>18</v>
      </c>
      <c r="F147" t="s">
        <v>8</v>
      </c>
      <c r="G147" t="s">
        <v>9</v>
      </c>
      <c r="H147">
        <v>5</v>
      </c>
      <c r="I147" t="s">
        <v>27</v>
      </c>
      <c r="J147">
        <v>0</v>
      </c>
      <c r="K147">
        <v>0</v>
      </c>
      <c r="L147">
        <v>0</v>
      </c>
      <c r="M147">
        <v>20079057</v>
      </c>
      <c r="N147">
        <v>3</v>
      </c>
      <c r="O147" t="s">
        <v>55</v>
      </c>
      <c r="P147">
        <v>0</v>
      </c>
      <c r="Q147" t="s">
        <v>56</v>
      </c>
      <c r="R147" t="s">
        <v>57</v>
      </c>
      <c r="S147" t="s">
        <v>57</v>
      </c>
      <c r="T147" t="s">
        <v>13</v>
      </c>
      <c r="U147" t="s">
        <v>14</v>
      </c>
      <c r="V147" t="s">
        <v>21</v>
      </c>
      <c r="W147" t="s">
        <v>22</v>
      </c>
      <c r="X147">
        <v>57011</v>
      </c>
      <c r="Y147">
        <v>122004</v>
      </c>
      <c r="Z147">
        <v>701848154</v>
      </c>
      <c r="AA147">
        <v>7210</v>
      </c>
    </row>
    <row r="148" spans="1:27" hidden="1" x14ac:dyDescent="0.25">
      <c r="A148" t="s">
        <v>6</v>
      </c>
      <c r="B148">
        <v>2021</v>
      </c>
      <c r="C148">
        <v>3</v>
      </c>
      <c r="D148">
        <v>2</v>
      </c>
      <c r="E148" t="s">
        <v>18</v>
      </c>
      <c r="F148" t="s">
        <v>8</v>
      </c>
      <c r="G148" t="s">
        <v>9</v>
      </c>
      <c r="H148">
        <v>5</v>
      </c>
      <c r="I148" t="s">
        <v>27</v>
      </c>
      <c r="J148">
        <v>0</v>
      </c>
      <c r="K148">
        <v>0</v>
      </c>
      <c r="L148">
        <v>0</v>
      </c>
      <c r="M148">
        <v>20091274</v>
      </c>
      <c r="N148">
        <v>3</v>
      </c>
      <c r="O148" t="s">
        <v>58</v>
      </c>
      <c r="P148">
        <v>0</v>
      </c>
      <c r="Q148" t="s">
        <v>56</v>
      </c>
      <c r="R148" t="s">
        <v>57</v>
      </c>
      <c r="S148" t="s">
        <v>57</v>
      </c>
      <c r="T148" t="s">
        <v>13</v>
      </c>
      <c r="U148" t="s">
        <v>14</v>
      </c>
      <c r="V148" t="s">
        <v>21</v>
      </c>
      <c r="W148" t="s">
        <v>22</v>
      </c>
      <c r="X148">
        <v>53891.25</v>
      </c>
      <c r="Y148">
        <v>57011</v>
      </c>
      <c r="Z148">
        <v>88289105</v>
      </c>
      <c r="AA148">
        <v>1558</v>
      </c>
    </row>
    <row r="149" spans="1:27" x14ac:dyDescent="0.25">
      <c r="A149" t="s">
        <v>32</v>
      </c>
      <c r="B149">
        <v>2021</v>
      </c>
      <c r="C149">
        <v>4</v>
      </c>
      <c r="D149">
        <v>1</v>
      </c>
      <c r="E149" t="s">
        <v>320</v>
      </c>
      <c r="F149" t="s">
        <v>8</v>
      </c>
      <c r="G149" t="s">
        <v>321</v>
      </c>
      <c r="H149">
        <v>1</v>
      </c>
      <c r="I149" t="s">
        <v>298</v>
      </c>
      <c r="J149">
        <v>0</v>
      </c>
      <c r="K149">
        <v>0</v>
      </c>
      <c r="L149">
        <v>0</v>
      </c>
      <c r="M149">
        <v>20079057</v>
      </c>
      <c r="N149">
        <v>3</v>
      </c>
      <c r="O149" t="s">
        <v>55</v>
      </c>
      <c r="P149">
        <v>0</v>
      </c>
      <c r="Q149" t="s">
        <v>56</v>
      </c>
      <c r="R149" t="s">
        <v>325</v>
      </c>
      <c r="S149" t="s">
        <v>325</v>
      </c>
      <c r="T149" t="s">
        <v>13</v>
      </c>
      <c r="U149" t="s">
        <v>323</v>
      </c>
      <c r="V149" t="s">
        <v>15</v>
      </c>
      <c r="W149" t="s">
        <v>324</v>
      </c>
      <c r="X149">
        <v>357600</v>
      </c>
      <c r="Y149">
        <v>357600</v>
      </c>
      <c r="Z149">
        <v>2245728000</v>
      </c>
      <c r="AA149">
        <v>6280</v>
      </c>
    </row>
    <row r="150" spans="1:27" x14ac:dyDescent="0.25">
      <c r="A150" t="s">
        <v>32</v>
      </c>
      <c r="B150">
        <v>2021</v>
      </c>
      <c r="C150">
        <v>4</v>
      </c>
      <c r="D150">
        <v>1</v>
      </c>
      <c r="E150" t="s">
        <v>320</v>
      </c>
      <c r="F150" t="s">
        <v>8</v>
      </c>
      <c r="G150" t="s">
        <v>321</v>
      </c>
      <c r="H150">
        <v>1</v>
      </c>
      <c r="I150" t="s">
        <v>298</v>
      </c>
      <c r="J150">
        <v>0</v>
      </c>
      <c r="K150">
        <v>0</v>
      </c>
      <c r="L150">
        <v>0</v>
      </c>
      <c r="M150">
        <v>20091274</v>
      </c>
      <c r="N150">
        <v>3</v>
      </c>
      <c r="O150" t="s">
        <v>58</v>
      </c>
      <c r="P150">
        <v>0</v>
      </c>
      <c r="Q150" t="s">
        <v>56</v>
      </c>
      <c r="R150" t="s">
        <v>325</v>
      </c>
      <c r="S150" t="s">
        <v>325</v>
      </c>
      <c r="T150" t="s">
        <v>13</v>
      </c>
      <c r="U150" t="s">
        <v>323</v>
      </c>
      <c r="V150" t="s">
        <v>15</v>
      </c>
      <c r="W150" t="s">
        <v>324</v>
      </c>
      <c r="X150">
        <v>216652</v>
      </c>
      <c r="Y150">
        <v>216652</v>
      </c>
      <c r="Z150">
        <v>206252704</v>
      </c>
      <c r="AA150">
        <v>952</v>
      </c>
    </row>
    <row r="151" spans="1:27" x14ac:dyDescent="0.25">
      <c r="A151" t="s">
        <v>32</v>
      </c>
      <c r="B151">
        <v>2021</v>
      </c>
      <c r="C151">
        <v>4</v>
      </c>
      <c r="D151">
        <v>1</v>
      </c>
      <c r="E151" t="s">
        <v>320</v>
      </c>
      <c r="F151" t="s">
        <v>8</v>
      </c>
      <c r="G151" t="s">
        <v>321</v>
      </c>
      <c r="H151">
        <v>2</v>
      </c>
      <c r="I151" t="s">
        <v>298</v>
      </c>
      <c r="J151">
        <v>0</v>
      </c>
      <c r="K151">
        <v>0</v>
      </c>
      <c r="L151">
        <v>0</v>
      </c>
      <c r="M151">
        <v>20079057</v>
      </c>
      <c r="N151">
        <v>3</v>
      </c>
      <c r="O151" t="s">
        <v>55</v>
      </c>
      <c r="P151">
        <v>0</v>
      </c>
      <c r="Q151" t="s">
        <v>56</v>
      </c>
      <c r="R151" t="s">
        <v>325</v>
      </c>
      <c r="S151" t="s">
        <v>325</v>
      </c>
      <c r="T151" t="s">
        <v>13</v>
      </c>
      <c r="U151" t="s">
        <v>323</v>
      </c>
      <c r="V151" t="s">
        <v>15</v>
      </c>
      <c r="W151" t="s">
        <v>324</v>
      </c>
      <c r="X151">
        <v>395350</v>
      </c>
      <c r="Y151">
        <v>395350</v>
      </c>
      <c r="Z151">
        <v>142721350</v>
      </c>
      <c r="AA151">
        <v>361</v>
      </c>
    </row>
    <row r="152" spans="1:27" x14ac:dyDescent="0.25">
      <c r="A152" t="s">
        <v>32</v>
      </c>
      <c r="B152">
        <v>2021</v>
      </c>
      <c r="C152">
        <v>4</v>
      </c>
      <c r="D152">
        <v>1</v>
      </c>
      <c r="E152" t="s">
        <v>320</v>
      </c>
      <c r="F152" t="s">
        <v>8</v>
      </c>
      <c r="G152" t="s">
        <v>321</v>
      </c>
      <c r="H152">
        <v>2</v>
      </c>
      <c r="I152" t="s">
        <v>298</v>
      </c>
      <c r="J152">
        <v>0</v>
      </c>
      <c r="K152">
        <v>0</v>
      </c>
      <c r="L152">
        <v>0</v>
      </c>
      <c r="M152">
        <v>20091274</v>
      </c>
      <c r="N152">
        <v>3</v>
      </c>
      <c r="O152" t="s">
        <v>58</v>
      </c>
      <c r="P152">
        <v>0</v>
      </c>
      <c r="Q152" t="s">
        <v>56</v>
      </c>
      <c r="R152" t="s">
        <v>325</v>
      </c>
      <c r="S152" t="s">
        <v>325</v>
      </c>
      <c r="T152" t="s">
        <v>13</v>
      </c>
      <c r="U152" t="s">
        <v>323</v>
      </c>
      <c r="V152" t="s">
        <v>15</v>
      </c>
      <c r="W152" t="s">
        <v>324</v>
      </c>
      <c r="X152">
        <v>223408</v>
      </c>
      <c r="Y152">
        <v>223408</v>
      </c>
      <c r="Z152">
        <v>15638560</v>
      </c>
      <c r="AA152">
        <v>70</v>
      </c>
    </row>
    <row r="153" spans="1:27" hidden="1" x14ac:dyDescent="0.25">
      <c r="A153" t="s">
        <v>32</v>
      </c>
      <c r="B153">
        <v>2021</v>
      </c>
      <c r="C153">
        <v>4</v>
      </c>
      <c r="D153">
        <v>2</v>
      </c>
      <c r="E153" t="s">
        <v>18</v>
      </c>
      <c r="F153" t="s">
        <v>19</v>
      </c>
      <c r="G153" t="s">
        <v>20</v>
      </c>
      <c r="H153">
        <v>1</v>
      </c>
      <c r="I153" t="s">
        <v>10</v>
      </c>
      <c r="J153">
        <v>0</v>
      </c>
      <c r="K153">
        <v>0</v>
      </c>
      <c r="L153">
        <v>0</v>
      </c>
      <c r="M153">
        <v>20079057</v>
      </c>
      <c r="N153">
        <v>3</v>
      </c>
      <c r="O153" t="s">
        <v>55</v>
      </c>
      <c r="P153">
        <v>0</v>
      </c>
      <c r="Q153" t="s">
        <v>56</v>
      </c>
      <c r="R153" t="s">
        <v>57</v>
      </c>
      <c r="S153" t="s">
        <v>57</v>
      </c>
      <c r="T153" t="s">
        <v>13</v>
      </c>
      <c r="U153" t="s">
        <v>14</v>
      </c>
      <c r="V153" t="s">
        <v>15</v>
      </c>
      <c r="W153" t="s">
        <v>16</v>
      </c>
      <c r="X153">
        <v>95507</v>
      </c>
      <c r="Y153">
        <v>10066600</v>
      </c>
      <c r="Z153">
        <v>853591027</v>
      </c>
      <c r="AA153">
        <v>2505</v>
      </c>
    </row>
    <row r="154" spans="1:27" hidden="1" x14ac:dyDescent="0.25">
      <c r="A154" t="s">
        <v>32</v>
      </c>
      <c r="B154">
        <v>2021</v>
      </c>
      <c r="C154">
        <v>4</v>
      </c>
      <c r="D154">
        <v>2</v>
      </c>
      <c r="E154" t="s">
        <v>18</v>
      </c>
      <c r="F154" t="s">
        <v>19</v>
      </c>
      <c r="G154" t="s">
        <v>20</v>
      </c>
      <c r="H154">
        <v>1</v>
      </c>
      <c r="I154" t="s">
        <v>10</v>
      </c>
      <c r="J154">
        <v>0</v>
      </c>
      <c r="K154">
        <v>0</v>
      </c>
      <c r="L154">
        <v>0</v>
      </c>
      <c r="M154">
        <v>20079057</v>
      </c>
      <c r="N154">
        <v>3</v>
      </c>
      <c r="O154" t="s">
        <v>55</v>
      </c>
      <c r="P154">
        <v>0</v>
      </c>
      <c r="Q154" t="s">
        <v>56</v>
      </c>
      <c r="R154" t="s">
        <v>57</v>
      </c>
      <c r="S154" t="s">
        <v>57</v>
      </c>
      <c r="T154" t="s">
        <v>13</v>
      </c>
      <c r="U154" t="s">
        <v>14</v>
      </c>
      <c r="V154" t="s">
        <v>21</v>
      </c>
      <c r="W154" t="s">
        <v>22</v>
      </c>
      <c r="X154">
        <v>89400</v>
      </c>
      <c r="Y154">
        <v>89400</v>
      </c>
      <c r="Z154">
        <v>228864000</v>
      </c>
      <c r="AA154">
        <v>2560</v>
      </c>
    </row>
    <row r="155" spans="1:27" hidden="1" x14ac:dyDescent="0.25">
      <c r="A155" t="s">
        <v>32</v>
      </c>
      <c r="B155">
        <v>2021</v>
      </c>
      <c r="C155">
        <v>4</v>
      </c>
      <c r="D155">
        <v>2</v>
      </c>
      <c r="E155" t="s">
        <v>18</v>
      </c>
      <c r="F155" t="s">
        <v>19</v>
      </c>
      <c r="G155" t="s">
        <v>20</v>
      </c>
      <c r="H155">
        <v>1</v>
      </c>
      <c r="I155" t="s">
        <v>10</v>
      </c>
      <c r="J155">
        <v>0</v>
      </c>
      <c r="K155">
        <v>0</v>
      </c>
      <c r="L155">
        <v>0</v>
      </c>
      <c r="M155">
        <v>20091274</v>
      </c>
      <c r="N155">
        <v>1</v>
      </c>
      <c r="O155" t="s">
        <v>58</v>
      </c>
      <c r="P155">
        <v>0</v>
      </c>
      <c r="Q155" t="s">
        <v>56</v>
      </c>
      <c r="R155" t="s">
        <v>57</v>
      </c>
      <c r="S155" t="s">
        <v>57</v>
      </c>
      <c r="T155" t="s">
        <v>13</v>
      </c>
      <c r="U155" t="s">
        <v>14</v>
      </c>
      <c r="V155" t="s">
        <v>21</v>
      </c>
      <c r="W155" t="s">
        <v>22</v>
      </c>
      <c r="X155">
        <v>54163</v>
      </c>
      <c r="Y155">
        <v>54163</v>
      </c>
      <c r="Z155">
        <v>866608</v>
      </c>
      <c r="AA155">
        <v>16</v>
      </c>
    </row>
    <row r="156" spans="1:27" hidden="1" x14ac:dyDescent="0.25">
      <c r="A156" t="s">
        <v>32</v>
      </c>
      <c r="B156">
        <v>2021</v>
      </c>
      <c r="C156">
        <v>4</v>
      </c>
      <c r="D156">
        <v>2</v>
      </c>
      <c r="E156" t="s">
        <v>18</v>
      </c>
      <c r="F156" t="s">
        <v>19</v>
      </c>
      <c r="G156" t="s">
        <v>20</v>
      </c>
      <c r="H156">
        <v>1</v>
      </c>
      <c r="I156" t="s">
        <v>10</v>
      </c>
      <c r="J156">
        <v>0</v>
      </c>
      <c r="K156">
        <v>0</v>
      </c>
      <c r="L156">
        <v>0</v>
      </c>
      <c r="M156">
        <v>20091274</v>
      </c>
      <c r="N156">
        <v>3</v>
      </c>
      <c r="O156" t="s">
        <v>58</v>
      </c>
      <c r="P156">
        <v>0</v>
      </c>
      <c r="Q156" t="s">
        <v>56</v>
      </c>
      <c r="R156" t="s">
        <v>57</v>
      </c>
      <c r="S156" t="s">
        <v>57</v>
      </c>
      <c r="T156" t="s">
        <v>13</v>
      </c>
      <c r="U156" t="s">
        <v>14</v>
      </c>
      <c r="V156" t="s">
        <v>15</v>
      </c>
      <c r="W156" t="s">
        <v>16</v>
      </c>
      <c r="X156">
        <v>57011</v>
      </c>
      <c r="Y156">
        <v>5402400</v>
      </c>
      <c r="Z156">
        <v>57082004</v>
      </c>
      <c r="AA156">
        <v>290</v>
      </c>
    </row>
    <row r="157" spans="1:27" hidden="1" x14ac:dyDescent="0.25">
      <c r="A157" t="s">
        <v>32</v>
      </c>
      <c r="B157">
        <v>2021</v>
      </c>
      <c r="C157">
        <v>4</v>
      </c>
      <c r="D157">
        <v>2</v>
      </c>
      <c r="E157" t="s">
        <v>18</v>
      </c>
      <c r="F157" t="s">
        <v>19</v>
      </c>
      <c r="G157" t="s">
        <v>20</v>
      </c>
      <c r="H157">
        <v>1</v>
      </c>
      <c r="I157" t="s">
        <v>10</v>
      </c>
      <c r="J157">
        <v>0</v>
      </c>
      <c r="K157">
        <v>0</v>
      </c>
      <c r="L157">
        <v>0</v>
      </c>
      <c r="M157">
        <v>20091274</v>
      </c>
      <c r="N157">
        <v>3</v>
      </c>
      <c r="O157" t="s">
        <v>58</v>
      </c>
      <c r="P157">
        <v>0</v>
      </c>
      <c r="Q157" t="s">
        <v>56</v>
      </c>
      <c r="R157" t="s">
        <v>57</v>
      </c>
      <c r="S157" t="s">
        <v>57</v>
      </c>
      <c r="T157" t="s">
        <v>13</v>
      </c>
      <c r="U157" t="s">
        <v>14</v>
      </c>
      <c r="V157" t="s">
        <v>21</v>
      </c>
      <c r="W157" t="s">
        <v>22</v>
      </c>
      <c r="X157">
        <v>54163</v>
      </c>
      <c r="Y157">
        <v>54163</v>
      </c>
      <c r="Z157">
        <v>37697448</v>
      </c>
      <c r="AA157">
        <v>696</v>
      </c>
    </row>
    <row r="158" spans="1:27" hidden="1" x14ac:dyDescent="0.25">
      <c r="A158" t="s">
        <v>32</v>
      </c>
      <c r="B158">
        <v>2021</v>
      </c>
      <c r="C158">
        <v>4</v>
      </c>
      <c r="D158">
        <v>2</v>
      </c>
      <c r="E158" t="s">
        <v>18</v>
      </c>
      <c r="F158" t="s">
        <v>19</v>
      </c>
      <c r="G158" t="s">
        <v>20</v>
      </c>
      <c r="H158">
        <v>2</v>
      </c>
      <c r="I158" t="s">
        <v>17</v>
      </c>
      <c r="J158">
        <v>0</v>
      </c>
      <c r="K158">
        <v>0</v>
      </c>
      <c r="L158">
        <v>0</v>
      </c>
      <c r="M158">
        <v>20079057</v>
      </c>
      <c r="N158">
        <v>3</v>
      </c>
      <c r="O158" t="s">
        <v>55</v>
      </c>
      <c r="P158">
        <v>0</v>
      </c>
      <c r="Q158" t="s">
        <v>56</v>
      </c>
      <c r="R158" t="s">
        <v>57</v>
      </c>
      <c r="S158" t="s">
        <v>57</v>
      </c>
      <c r="T158" t="s">
        <v>13</v>
      </c>
      <c r="U158" t="s">
        <v>14</v>
      </c>
      <c r="V158" t="s">
        <v>15</v>
      </c>
      <c r="W158" t="s">
        <v>16</v>
      </c>
      <c r="X158">
        <v>395350</v>
      </c>
      <c r="Y158">
        <v>395350</v>
      </c>
      <c r="Z158">
        <v>15814000</v>
      </c>
      <c r="AA158">
        <v>40</v>
      </c>
    </row>
    <row r="159" spans="1:27" hidden="1" x14ac:dyDescent="0.25">
      <c r="A159" t="s">
        <v>32</v>
      </c>
      <c r="B159">
        <v>2021</v>
      </c>
      <c r="C159">
        <v>4</v>
      </c>
      <c r="D159">
        <v>2</v>
      </c>
      <c r="E159" t="s">
        <v>18</v>
      </c>
      <c r="F159" t="s">
        <v>19</v>
      </c>
      <c r="G159" t="s">
        <v>20</v>
      </c>
      <c r="H159">
        <v>2</v>
      </c>
      <c r="I159" t="s">
        <v>17</v>
      </c>
      <c r="J159">
        <v>0</v>
      </c>
      <c r="K159">
        <v>0</v>
      </c>
      <c r="L159">
        <v>0</v>
      </c>
      <c r="M159">
        <v>20079057</v>
      </c>
      <c r="N159">
        <v>3</v>
      </c>
      <c r="O159" t="s">
        <v>55</v>
      </c>
      <c r="P159">
        <v>0</v>
      </c>
      <c r="Q159" t="s">
        <v>56</v>
      </c>
      <c r="R159" t="s">
        <v>57</v>
      </c>
      <c r="S159" t="s">
        <v>57</v>
      </c>
      <c r="T159" t="s">
        <v>13</v>
      </c>
      <c r="U159" t="s">
        <v>14</v>
      </c>
      <c r="V159" t="s">
        <v>21</v>
      </c>
      <c r="W159" t="s">
        <v>22</v>
      </c>
      <c r="X159">
        <v>98837</v>
      </c>
      <c r="Y159">
        <v>98838</v>
      </c>
      <c r="Z159">
        <v>56139700</v>
      </c>
      <c r="AA159">
        <v>568</v>
      </c>
    </row>
    <row r="160" spans="1:27" hidden="1" x14ac:dyDescent="0.25">
      <c r="A160" t="s">
        <v>32</v>
      </c>
      <c r="B160">
        <v>2021</v>
      </c>
      <c r="C160">
        <v>4</v>
      </c>
      <c r="D160">
        <v>2</v>
      </c>
      <c r="E160" t="s">
        <v>18</v>
      </c>
      <c r="F160" t="s">
        <v>19</v>
      </c>
      <c r="G160" t="s">
        <v>20</v>
      </c>
      <c r="H160">
        <v>2</v>
      </c>
      <c r="I160" t="s">
        <v>17</v>
      </c>
      <c r="J160">
        <v>0</v>
      </c>
      <c r="K160">
        <v>0</v>
      </c>
      <c r="L160">
        <v>0</v>
      </c>
      <c r="M160">
        <v>20091274</v>
      </c>
      <c r="N160">
        <v>3</v>
      </c>
      <c r="O160" t="s">
        <v>58</v>
      </c>
      <c r="P160">
        <v>0</v>
      </c>
      <c r="Q160" t="s">
        <v>56</v>
      </c>
      <c r="R160" t="s">
        <v>57</v>
      </c>
      <c r="S160" t="s">
        <v>57</v>
      </c>
      <c r="T160" t="s">
        <v>13</v>
      </c>
      <c r="U160" t="s">
        <v>14</v>
      </c>
      <c r="V160" t="s">
        <v>15</v>
      </c>
      <c r="W160" t="s">
        <v>16</v>
      </c>
      <c r="X160">
        <v>223408</v>
      </c>
      <c r="Y160">
        <v>223408</v>
      </c>
      <c r="Z160">
        <v>2234080</v>
      </c>
      <c r="AA160">
        <v>10</v>
      </c>
    </row>
    <row r="161" spans="1:27" hidden="1" x14ac:dyDescent="0.25">
      <c r="A161" t="s">
        <v>32</v>
      </c>
      <c r="B161">
        <v>2021</v>
      </c>
      <c r="C161">
        <v>4</v>
      </c>
      <c r="D161">
        <v>2</v>
      </c>
      <c r="E161" t="s">
        <v>18</v>
      </c>
      <c r="F161" t="s">
        <v>19</v>
      </c>
      <c r="G161" t="s">
        <v>20</v>
      </c>
      <c r="H161">
        <v>2</v>
      </c>
      <c r="I161" t="s">
        <v>17</v>
      </c>
      <c r="J161">
        <v>0</v>
      </c>
      <c r="K161">
        <v>0</v>
      </c>
      <c r="L161">
        <v>0</v>
      </c>
      <c r="M161">
        <v>20091274</v>
      </c>
      <c r="N161">
        <v>3</v>
      </c>
      <c r="O161" t="s">
        <v>58</v>
      </c>
      <c r="P161">
        <v>0</v>
      </c>
      <c r="Q161" t="s">
        <v>56</v>
      </c>
      <c r="R161" t="s">
        <v>57</v>
      </c>
      <c r="S161" t="s">
        <v>57</v>
      </c>
      <c r="T161" t="s">
        <v>13</v>
      </c>
      <c r="U161" t="s">
        <v>14</v>
      </c>
      <c r="V161" t="s">
        <v>21</v>
      </c>
      <c r="W161" t="s">
        <v>22</v>
      </c>
      <c r="X161">
        <v>55852</v>
      </c>
      <c r="Y161">
        <v>56871</v>
      </c>
      <c r="Z161">
        <v>2940988</v>
      </c>
      <c r="AA161">
        <v>52</v>
      </c>
    </row>
    <row r="162" spans="1:27" hidden="1" x14ac:dyDescent="0.25">
      <c r="A162" t="s">
        <v>32</v>
      </c>
      <c r="B162">
        <v>2021</v>
      </c>
      <c r="C162">
        <v>4</v>
      </c>
      <c r="D162">
        <v>2</v>
      </c>
      <c r="E162" t="s">
        <v>18</v>
      </c>
      <c r="F162" t="s">
        <v>19</v>
      </c>
      <c r="G162" t="s">
        <v>20</v>
      </c>
      <c r="H162">
        <v>3</v>
      </c>
      <c r="I162" t="s">
        <v>25</v>
      </c>
      <c r="J162">
        <v>0</v>
      </c>
      <c r="K162">
        <v>0</v>
      </c>
      <c r="L162">
        <v>0</v>
      </c>
      <c r="M162">
        <v>20079057</v>
      </c>
      <c r="N162">
        <v>1</v>
      </c>
      <c r="O162" t="s">
        <v>55</v>
      </c>
      <c r="P162">
        <v>0</v>
      </c>
      <c r="Q162" t="s">
        <v>56</v>
      </c>
      <c r="R162" t="s">
        <v>57</v>
      </c>
      <c r="S162" t="s">
        <v>57</v>
      </c>
      <c r="T162" t="s">
        <v>13</v>
      </c>
      <c r="U162" t="s">
        <v>14</v>
      </c>
      <c r="V162" t="s">
        <v>21</v>
      </c>
      <c r="W162" t="s">
        <v>22</v>
      </c>
      <c r="X162">
        <v>85330</v>
      </c>
      <c r="Y162">
        <v>95507</v>
      </c>
      <c r="Z162">
        <v>723348</v>
      </c>
      <c r="AA162">
        <v>8</v>
      </c>
    </row>
    <row r="163" spans="1:27" hidden="1" x14ac:dyDescent="0.25">
      <c r="A163" t="s">
        <v>32</v>
      </c>
      <c r="B163">
        <v>2021</v>
      </c>
      <c r="C163">
        <v>4</v>
      </c>
      <c r="D163">
        <v>2</v>
      </c>
      <c r="E163" t="s">
        <v>18</v>
      </c>
      <c r="F163" t="s">
        <v>19</v>
      </c>
      <c r="G163" t="s">
        <v>20</v>
      </c>
      <c r="H163">
        <v>3</v>
      </c>
      <c r="I163" t="s">
        <v>25</v>
      </c>
      <c r="J163">
        <v>0</v>
      </c>
      <c r="K163">
        <v>0</v>
      </c>
      <c r="L163">
        <v>0</v>
      </c>
      <c r="M163">
        <v>20079057</v>
      </c>
      <c r="N163">
        <v>3</v>
      </c>
      <c r="O163" t="s">
        <v>55</v>
      </c>
      <c r="P163">
        <v>0</v>
      </c>
      <c r="Q163" t="s">
        <v>56</v>
      </c>
      <c r="R163" t="s">
        <v>57</v>
      </c>
      <c r="S163" t="s">
        <v>57</v>
      </c>
      <c r="T163" t="s">
        <v>13</v>
      </c>
      <c r="U163" t="s">
        <v>14</v>
      </c>
      <c r="V163" t="s">
        <v>15</v>
      </c>
      <c r="W163" t="s">
        <v>16</v>
      </c>
      <c r="X163">
        <v>114023</v>
      </c>
      <c r="Y163">
        <v>395350</v>
      </c>
      <c r="Z163">
        <v>476253792</v>
      </c>
      <c r="AA163">
        <v>1398</v>
      </c>
    </row>
    <row r="164" spans="1:27" hidden="1" x14ac:dyDescent="0.25">
      <c r="A164" t="s">
        <v>32</v>
      </c>
      <c r="B164">
        <v>2021</v>
      </c>
      <c r="C164">
        <v>4</v>
      </c>
      <c r="D164">
        <v>2</v>
      </c>
      <c r="E164" t="s">
        <v>18</v>
      </c>
      <c r="F164" t="s">
        <v>19</v>
      </c>
      <c r="G164" t="s">
        <v>20</v>
      </c>
      <c r="H164">
        <v>3</v>
      </c>
      <c r="I164" t="s">
        <v>25</v>
      </c>
      <c r="J164">
        <v>0</v>
      </c>
      <c r="K164">
        <v>0</v>
      </c>
      <c r="L164">
        <v>0</v>
      </c>
      <c r="M164">
        <v>20079057</v>
      </c>
      <c r="N164">
        <v>3</v>
      </c>
      <c r="O164" t="s">
        <v>55</v>
      </c>
      <c r="P164">
        <v>0</v>
      </c>
      <c r="Q164" t="s">
        <v>56</v>
      </c>
      <c r="R164" t="s">
        <v>57</v>
      </c>
      <c r="S164" t="s">
        <v>57</v>
      </c>
      <c r="T164" t="s">
        <v>13</v>
      </c>
      <c r="U164" t="s">
        <v>14</v>
      </c>
      <c r="V164" t="s">
        <v>21</v>
      </c>
      <c r="W164" t="s">
        <v>22</v>
      </c>
      <c r="X164">
        <v>89400</v>
      </c>
      <c r="Y164">
        <v>122004</v>
      </c>
      <c r="Z164">
        <v>127598687.52</v>
      </c>
      <c r="AA164">
        <v>1282</v>
      </c>
    </row>
    <row r="165" spans="1:27" hidden="1" x14ac:dyDescent="0.25">
      <c r="A165" t="s">
        <v>32</v>
      </c>
      <c r="B165">
        <v>2021</v>
      </c>
      <c r="C165">
        <v>4</v>
      </c>
      <c r="D165">
        <v>2</v>
      </c>
      <c r="E165" t="s">
        <v>18</v>
      </c>
      <c r="F165" t="s">
        <v>19</v>
      </c>
      <c r="G165" t="s">
        <v>20</v>
      </c>
      <c r="H165">
        <v>3</v>
      </c>
      <c r="I165" t="s">
        <v>25</v>
      </c>
      <c r="J165">
        <v>0</v>
      </c>
      <c r="K165">
        <v>0</v>
      </c>
      <c r="L165">
        <v>0</v>
      </c>
      <c r="M165">
        <v>20091274</v>
      </c>
      <c r="N165">
        <v>1</v>
      </c>
      <c r="O165" t="s">
        <v>58</v>
      </c>
      <c r="P165">
        <v>0</v>
      </c>
      <c r="Q165" t="s">
        <v>56</v>
      </c>
      <c r="R165" t="s">
        <v>57</v>
      </c>
      <c r="S165" t="s">
        <v>57</v>
      </c>
      <c r="T165" t="s">
        <v>13</v>
      </c>
      <c r="U165" t="s">
        <v>14</v>
      </c>
      <c r="V165" t="s">
        <v>21</v>
      </c>
      <c r="W165" t="s">
        <v>22</v>
      </c>
      <c r="X165">
        <v>57011.53</v>
      </c>
      <c r="Y165">
        <v>57011.53</v>
      </c>
      <c r="Z165">
        <v>684138.36</v>
      </c>
      <c r="AA165">
        <v>12</v>
      </c>
    </row>
    <row r="166" spans="1:27" hidden="1" x14ac:dyDescent="0.25">
      <c r="A166" t="s">
        <v>32</v>
      </c>
      <c r="B166">
        <v>2021</v>
      </c>
      <c r="C166">
        <v>4</v>
      </c>
      <c r="D166">
        <v>2</v>
      </c>
      <c r="E166" t="s">
        <v>18</v>
      </c>
      <c r="F166" t="s">
        <v>19</v>
      </c>
      <c r="G166" t="s">
        <v>20</v>
      </c>
      <c r="H166">
        <v>3</v>
      </c>
      <c r="I166" t="s">
        <v>25</v>
      </c>
      <c r="J166">
        <v>0</v>
      </c>
      <c r="K166">
        <v>0</v>
      </c>
      <c r="L166">
        <v>0</v>
      </c>
      <c r="M166">
        <v>20091274</v>
      </c>
      <c r="N166">
        <v>3</v>
      </c>
      <c r="O166" t="s">
        <v>58</v>
      </c>
      <c r="P166">
        <v>0</v>
      </c>
      <c r="Q166" t="s">
        <v>56</v>
      </c>
      <c r="R166" t="s">
        <v>57</v>
      </c>
      <c r="S166" t="s">
        <v>57</v>
      </c>
      <c r="T166" t="s">
        <v>13</v>
      </c>
      <c r="U166" t="s">
        <v>14</v>
      </c>
      <c r="V166" t="s">
        <v>15</v>
      </c>
      <c r="W166" t="s">
        <v>16</v>
      </c>
      <c r="X166">
        <v>57011</v>
      </c>
      <c r="Y166">
        <v>228044</v>
      </c>
      <c r="Z166">
        <v>32019340</v>
      </c>
      <c r="AA166">
        <v>153</v>
      </c>
    </row>
    <row r="167" spans="1:27" hidden="1" x14ac:dyDescent="0.25">
      <c r="A167" t="s">
        <v>32</v>
      </c>
      <c r="B167">
        <v>2021</v>
      </c>
      <c r="C167">
        <v>4</v>
      </c>
      <c r="D167">
        <v>2</v>
      </c>
      <c r="E167" t="s">
        <v>18</v>
      </c>
      <c r="F167" t="s">
        <v>19</v>
      </c>
      <c r="G167" t="s">
        <v>20</v>
      </c>
      <c r="H167">
        <v>3</v>
      </c>
      <c r="I167" t="s">
        <v>25</v>
      </c>
      <c r="J167">
        <v>0</v>
      </c>
      <c r="K167">
        <v>0</v>
      </c>
      <c r="L167">
        <v>0</v>
      </c>
      <c r="M167">
        <v>20091274</v>
      </c>
      <c r="N167">
        <v>3</v>
      </c>
      <c r="O167" t="s">
        <v>58</v>
      </c>
      <c r="P167">
        <v>0</v>
      </c>
      <c r="Q167" t="s">
        <v>56</v>
      </c>
      <c r="R167" t="s">
        <v>57</v>
      </c>
      <c r="S167" t="s">
        <v>57</v>
      </c>
      <c r="T167" t="s">
        <v>13</v>
      </c>
      <c r="U167" t="s">
        <v>14</v>
      </c>
      <c r="V167" t="s">
        <v>21</v>
      </c>
      <c r="W167" t="s">
        <v>22</v>
      </c>
      <c r="X167">
        <v>54163</v>
      </c>
      <c r="Y167">
        <v>57011</v>
      </c>
      <c r="Z167">
        <v>11584880</v>
      </c>
      <c r="AA167">
        <v>208</v>
      </c>
    </row>
    <row r="168" spans="1:27" hidden="1" x14ac:dyDescent="0.25">
      <c r="A168" t="s">
        <v>32</v>
      </c>
      <c r="B168">
        <v>2021</v>
      </c>
      <c r="C168">
        <v>4</v>
      </c>
      <c r="D168">
        <v>2</v>
      </c>
      <c r="E168" t="s">
        <v>18</v>
      </c>
      <c r="F168" t="s">
        <v>19</v>
      </c>
      <c r="G168" t="s">
        <v>20</v>
      </c>
      <c r="H168">
        <v>4</v>
      </c>
      <c r="I168" t="s">
        <v>26</v>
      </c>
      <c r="J168">
        <v>0</v>
      </c>
      <c r="K168">
        <v>0</v>
      </c>
      <c r="L168">
        <v>0</v>
      </c>
      <c r="M168">
        <v>20079057</v>
      </c>
      <c r="N168">
        <v>0</v>
      </c>
      <c r="O168" t="s">
        <v>55</v>
      </c>
      <c r="P168">
        <v>0</v>
      </c>
      <c r="Q168" t="s">
        <v>56</v>
      </c>
      <c r="R168" t="s">
        <v>57</v>
      </c>
      <c r="S168" t="s">
        <v>57</v>
      </c>
      <c r="T168" t="s">
        <v>13</v>
      </c>
      <c r="U168" t="s">
        <v>14</v>
      </c>
      <c r="V168" t="s">
        <v>30</v>
      </c>
      <c r="W168" t="s">
        <v>31</v>
      </c>
      <c r="X168">
        <v>418392</v>
      </c>
      <c r="Y168">
        <v>418392</v>
      </c>
      <c r="Z168">
        <v>2510352</v>
      </c>
      <c r="AA168">
        <v>6</v>
      </c>
    </row>
    <row r="169" spans="1:27" hidden="1" x14ac:dyDescent="0.25">
      <c r="A169" t="s">
        <v>32</v>
      </c>
      <c r="B169">
        <v>2021</v>
      </c>
      <c r="C169">
        <v>4</v>
      </c>
      <c r="D169">
        <v>2</v>
      </c>
      <c r="E169" t="s">
        <v>18</v>
      </c>
      <c r="F169" t="s">
        <v>19</v>
      </c>
      <c r="G169" t="s">
        <v>20</v>
      </c>
      <c r="H169">
        <v>4</v>
      </c>
      <c r="I169" t="s">
        <v>26</v>
      </c>
      <c r="J169">
        <v>0</v>
      </c>
      <c r="K169">
        <v>0</v>
      </c>
      <c r="L169">
        <v>0</v>
      </c>
      <c r="M169">
        <v>20079057</v>
      </c>
      <c r="N169">
        <v>1</v>
      </c>
      <c r="O169" t="s">
        <v>55</v>
      </c>
      <c r="P169">
        <v>0</v>
      </c>
      <c r="Q169" t="s">
        <v>56</v>
      </c>
      <c r="R169" t="s">
        <v>57</v>
      </c>
      <c r="S169" t="s">
        <v>57</v>
      </c>
      <c r="T169" t="s">
        <v>13</v>
      </c>
      <c r="U169" t="s">
        <v>14</v>
      </c>
      <c r="V169" t="s">
        <v>15</v>
      </c>
      <c r="W169" t="s">
        <v>16</v>
      </c>
      <c r="X169">
        <v>114023</v>
      </c>
      <c r="Y169">
        <v>114023</v>
      </c>
      <c r="Z169">
        <v>456092</v>
      </c>
      <c r="AA169">
        <v>4</v>
      </c>
    </row>
    <row r="170" spans="1:27" hidden="1" x14ac:dyDescent="0.25">
      <c r="A170" t="s">
        <v>32</v>
      </c>
      <c r="B170">
        <v>2021</v>
      </c>
      <c r="C170">
        <v>4</v>
      </c>
      <c r="D170">
        <v>2</v>
      </c>
      <c r="E170" t="s">
        <v>18</v>
      </c>
      <c r="F170" t="s">
        <v>19</v>
      </c>
      <c r="G170" t="s">
        <v>20</v>
      </c>
      <c r="H170">
        <v>4</v>
      </c>
      <c r="I170" t="s">
        <v>26</v>
      </c>
      <c r="J170">
        <v>0</v>
      </c>
      <c r="K170">
        <v>0</v>
      </c>
      <c r="L170">
        <v>0</v>
      </c>
      <c r="M170">
        <v>20079057</v>
      </c>
      <c r="N170">
        <v>1</v>
      </c>
      <c r="O170" t="s">
        <v>55</v>
      </c>
      <c r="P170">
        <v>0</v>
      </c>
      <c r="Q170" t="s">
        <v>56</v>
      </c>
      <c r="R170" t="s">
        <v>57</v>
      </c>
      <c r="S170" t="s">
        <v>57</v>
      </c>
      <c r="T170" t="s">
        <v>13</v>
      </c>
      <c r="U170" t="s">
        <v>14</v>
      </c>
      <c r="V170" t="s">
        <v>21</v>
      </c>
      <c r="W170" t="s">
        <v>22</v>
      </c>
      <c r="X170">
        <v>104000</v>
      </c>
      <c r="Y170">
        <v>104000</v>
      </c>
      <c r="Z170">
        <v>832000</v>
      </c>
      <c r="AA170">
        <v>8</v>
      </c>
    </row>
    <row r="171" spans="1:27" hidden="1" x14ac:dyDescent="0.25">
      <c r="A171" t="s">
        <v>32</v>
      </c>
      <c r="B171">
        <v>2021</v>
      </c>
      <c r="C171">
        <v>4</v>
      </c>
      <c r="D171">
        <v>2</v>
      </c>
      <c r="E171" t="s">
        <v>18</v>
      </c>
      <c r="F171" t="s">
        <v>19</v>
      </c>
      <c r="G171" t="s">
        <v>20</v>
      </c>
      <c r="H171">
        <v>4</v>
      </c>
      <c r="I171" t="s">
        <v>26</v>
      </c>
      <c r="J171">
        <v>0</v>
      </c>
      <c r="K171">
        <v>0</v>
      </c>
      <c r="L171">
        <v>0</v>
      </c>
      <c r="M171">
        <v>20079057</v>
      </c>
      <c r="N171">
        <v>3</v>
      </c>
      <c r="O171" t="s">
        <v>55</v>
      </c>
      <c r="P171">
        <v>0</v>
      </c>
      <c r="Q171" t="s">
        <v>56</v>
      </c>
      <c r="R171" t="s">
        <v>57</v>
      </c>
      <c r="S171" t="s">
        <v>57</v>
      </c>
      <c r="T171" t="s">
        <v>13</v>
      </c>
      <c r="U171" t="s">
        <v>14</v>
      </c>
      <c r="V171" t="s">
        <v>15</v>
      </c>
      <c r="W171" t="s">
        <v>16</v>
      </c>
      <c r="X171">
        <v>99644</v>
      </c>
      <c r="Y171">
        <v>395350</v>
      </c>
      <c r="Z171">
        <v>30065068</v>
      </c>
      <c r="AA171">
        <v>170</v>
      </c>
    </row>
    <row r="172" spans="1:27" hidden="1" x14ac:dyDescent="0.25">
      <c r="A172" t="s">
        <v>32</v>
      </c>
      <c r="B172">
        <v>2021</v>
      </c>
      <c r="C172">
        <v>4</v>
      </c>
      <c r="D172">
        <v>2</v>
      </c>
      <c r="E172" t="s">
        <v>18</v>
      </c>
      <c r="F172" t="s">
        <v>19</v>
      </c>
      <c r="G172" t="s">
        <v>20</v>
      </c>
      <c r="H172">
        <v>4</v>
      </c>
      <c r="I172" t="s">
        <v>26</v>
      </c>
      <c r="J172">
        <v>0</v>
      </c>
      <c r="K172">
        <v>0</v>
      </c>
      <c r="L172">
        <v>0</v>
      </c>
      <c r="M172">
        <v>20079057</v>
      </c>
      <c r="N172">
        <v>3</v>
      </c>
      <c r="O172" t="s">
        <v>55</v>
      </c>
      <c r="P172">
        <v>0</v>
      </c>
      <c r="Q172" t="s">
        <v>56</v>
      </c>
      <c r="R172" t="s">
        <v>57</v>
      </c>
      <c r="S172" t="s">
        <v>57</v>
      </c>
      <c r="T172" t="s">
        <v>13</v>
      </c>
      <c r="U172" t="s">
        <v>14</v>
      </c>
      <c r="V172" t="s">
        <v>21</v>
      </c>
      <c r="W172" t="s">
        <v>22</v>
      </c>
      <c r="X172">
        <v>99234</v>
      </c>
      <c r="Y172">
        <v>108048</v>
      </c>
      <c r="Z172">
        <v>1670536</v>
      </c>
      <c r="AA172">
        <v>16</v>
      </c>
    </row>
    <row r="173" spans="1:27" hidden="1" x14ac:dyDescent="0.25">
      <c r="A173" t="s">
        <v>32</v>
      </c>
      <c r="B173">
        <v>2021</v>
      </c>
      <c r="C173">
        <v>4</v>
      </c>
      <c r="D173">
        <v>2</v>
      </c>
      <c r="E173" t="s">
        <v>18</v>
      </c>
      <c r="F173" t="s">
        <v>19</v>
      </c>
      <c r="G173" t="s">
        <v>20</v>
      </c>
      <c r="H173">
        <v>4</v>
      </c>
      <c r="I173" t="s">
        <v>26</v>
      </c>
      <c r="J173">
        <v>0</v>
      </c>
      <c r="K173">
        <v>0</v>
      </c>
      <c r="L173">
        <v>0</v>
      </c>
      <c r="M173">
        <v>20091274</v>
      </c>
      <c r="N173">
        <v>1</v>
      </c>
      <c r="O173" t="s">
        <v>58</v>
      </c>
      <c r="P173">
        <v>0</v>
      </c>
      <c r="Q173" t="s">
        <v>56</v>
      </c>
      <c r="R173" t="s">
        <v>57</v>
      </c>
      <c r="S173" t="s">
        <v>57</v>
      </c>
      <c r="T173" t="s">
        <v>13</v>
      </c>
      <c r="U173" t="s">
        <v>14</v>
      </c>
      <c r="V173" t="s">
        <v>21</v>
      </c>
      <c r="W173" t="s">
        <v>22</v>
      </c>
      <c r="X173">
        <v>57011</v>
      </c>
      <c r="Y173">
        <v>57011</v>
      </c>
      <c r="Z173">
        <v>684132</v>
      </c>
      <c r="AA173">
        <v>12</v>
      </c>
    </row>
    <row r="174" spans="1:27" hidden="1" x14ac:dyDescent="0.25">
      <c r="A174" t="s">
        <v>32</v>
      </c>
      <c r="B174">
        <v>2021</v>
      </c>
      <c r="C174">
        <v>4</v>
      </c>
      <c r="D174">
        <v>2</v>
      </c>
      <c r="E174" t="s">
        <v>18</v>
      </c>
      <c r="F174" t="s">
        <v>19</v>
      </c>
      <c r="G174" t="s">
        <v>20</v>
      </c>
      <c r="H174">
        <v>4</v>
      </c>
      <c r="I174" t="s">
        <v>26</v>
      </c>
      <c r="J174">
        <v>0</v>
      </c>
      <c r="K174">
        <v>0</v>
      </c>
      <c r="L174">
        <v>0</v>
      </c>
      <c r="M174">
        <v>20091274</v>
      </c>
      <c r="N174">
        <v>3</v>
      </c>
      <c r="O174" t="s">
        <v>58</v>
      </c>
      <c r="P174">
        <v>0</v>
      </c>
      <c r="Q174" t="s">
        <v>56</v>
      </c>
      <c r="R174" t="s">
        <v>57</v>
      </c>
      <c r="S174" t="s">
        <v>57</v>
      </c>
      <c r="T174" t="s">
        <v>13</v>
      </c>
      <c r="U174" t="s">
        <v>14</v>
      </c>
      <c r="V174" t="s">
        <v>15</v>
      </c>
      <c r="W174" t="s">
        <v>16</v>
      </c>
      <c r="X174">
        <v>55519</v>
      </c>
      <c r="Y174">
        <v>223408</v>
      </c>
      <c r="Z174">
        <v>2455361</v>
      </c>
      <c r="AA174">
        <v>14</v>
      </c>
    </row>
    <row r="175" spans="1:27" hidden="1" x14ac:dyDescent="0.25">
      <c r="A175" t="s">
        <v>32</v>
      </c>
      <c r="B175" t="s">
        <v>33</v>
      </c>
      <c r="C175" t="s">
        <v>34</v>
      </c>
      <c r="D175" t="s">
        <v>35</v>
      </c>
      <c r="E175" t="s">
        <v>18</v>
      </c>
      <c r="F175" t="s">
        <v>19</v>
      </c>
      <c r="G175" t="s">
        <v>20</v>
      </c>
      <c r="H175" t="s">
        <v>36</v>
      </c>
      <c r="I175" t="s">
        <v>27</v>
      </c>
      <c r="J175" t="s">
        <v>37</v>
      </c>
      <c r="K175" t="s">
        <v>37</v>
      </c>
      <c r="L175" t="s">
        <v>37</v>
      </c>
      <c r="M175" t="s">
        <v>59</v>
      </c>
      <c r="N175" t="s">
        <v>37</v>
      </c>
      <c r="O175" t="s">
        <v>55</v>
      </c>
      <c r="P175" t="s">
        <v>37</v>
      </c>
      <c r="Q175" t="s">
        <v>56</v>
      </c>
      <c r="R175" t="s">
        <v>57</v>
      </c>
      <c r="S175" t="s">
        <v>57</v>
      </c>
      <c r="T175" t="s">
        <v>13</v>
      </c>
      <c r="U175" t="s">
        <v>14</v>
      </c>
      <c r="V175" t="s">
        <v>30</v>
      </c>
      <c r="W175" t="s">
        <v>31</v>
      </c>
      <c r="X175">
        <v>108048</v>
      </c>
      <c r="Y175">
        <v>155000</v>
      </c>
      <c r="Z175">
        <v>16501436</v>
      </c>
      <c r="AA175">
        <v>116</v>
      </c>
    </row>
    <row r="176" spans="1:27" hidden="1" x14ac:dyDescent="0.25">
      <c r="A176" t="s">
        <v>32</v>
      </c>
      <c r="B176" t="s">
        <v>33</v>
      </c>
      <c r="C176" t="s">
        <v>34</v>
      </c>
      <c r="D176" t="s">
        <v>35</v>
      </c>
      <c r="E176" t="s">
        <v>18</v>
      </c>
      <c r="F176" t="s">
        <v>19</v>
      </c>
      <c r="G176" t="s">
        <v>20</v>
      </c>
      <c r="H176" t="s">
        <v>36</v>
      </c>
      <c r="I176" t="s">
        <v>27</v>
      </c>
      <c r="J176" t="s">
        <v>37</v>
      </c>
      <c r="K176" t="s">
        <v>37</v>
      </c>
      <c r="L176" t="s">
        <v>37</v>
      </c>
      <c r="M176" t="s">
        <v>59</v>
      </c>
      <c r="N176" t="s">
        <v>39</v>
      </c>
      <c r="O176" t="s">
        <v>55</v>
      </c>
      <c r="P176" t="s">
        <v>37</v>
      </c>
      <c r="Q176" t="s">
        <v>56</v>
      </c>
      <c r="R176" t="s">
        <v>57</v>
      </c>
      <c r="S176" t="s">
        <v>57</v>
      </c>
      <c r="T176" t="s">
        <v>13</v>
      </c>
      <c r="U176" t="s">
        <v>14</v>
      </c>
      <c r="V176" t="s">
        <v>21</v>
      </c>
      <c r="W176" t="s">
        <v>22</v>
      </c>
      <c r="X176">
        <v>92749</v>
      </c>
      <c r="Y176">
        <v>98535</v>
      </c>
      <c r="Z176">
        <v>25620484</v>
      </c>
      <c r="AA176">
        <v>268</v>
      </c>
    </row>
    <row r="177" spans="1:27" hidden="1" x14ac:dyDescent="0.25">
      <c r="A177" t="s">
        <v>32</v>
      </c>
      <c r="B177" t="s">
        <v>33</v>
      </c>
      <c r="C177" t="s">
        <v>34</v>
      </c>
      <c r="D177" t="s">
        <v>35</v>
      </c>
      <c r="E177" t="s">
        <v>18</v>
      </c>
      <c r="F177" t="s">
        <v>19</v>
      </c>
      <c r="G177" t="s">
        <v>20</v>
      </c>
      <c r="H177" t="s">
        <v>36</v>
      </c>
      <c r="I177" t="s">
        <v>27</v>
      </c>
      <c r="J177" t="s">
        <v>37</v>
      </c>
      <c r="K177" t="s">
        <v>37</v>
      </c>
      <c r="L177" t="s">
        <v>37</v>
      </c>
      <c r="M177" t="s">
        <v>59</v>
      </c>
      <c r="N177" t="s">
        <v>35</v>
      </c>
      <c r="O177" t="s">
        <v>55</v>
      </c>
      <c r="P177" t="s">
        <v>37</v>
      </c>
      <c r="Q177" t="s">
        <v>56</v>
      </c>
      <c r="R177" t="s">
        <v>57</v>
      </c>
      <c r="S177" t="s">
        <v>57</v>
      </c>
      <c r="T177" t="s">
        <v>13</v>
      </c>
      <c r="U177" t="s">
        <v>14</v>
      </c>
      <c r="V177" t="s">
        <v>21</v>
      </c>
      <c r="W177" t="s">
        <v>22</v>
      </c>
      <c r="X177">
        <v>108048</v>
      </c>
      <c r="Y177">
        <v>122005</v>
      </c>
      <c r="Z177">
        <v>5385532</v>
      </c>
      <c r="AA177">
        <v>48</v>
      </c>
    </row>
    <row r="178" spans="1:27" hidden="1" x14ac:dyDescent="0.25">
      <c r="A178" t="s">
        <v>32</v>
      </c>
      <c r="B178" t="s">
        <v>33</v>
      </c>
      <c r="C178" t="s">
        <v>34</v>
      </c>
      <c r="D178" t="s">
        <v>35</v>
      </c>
      <c r="E178" t="s">
        <v>18</v>
      </c>
      <c r="F178" t="s">
        <v>19</v>
      </c>
      <c r="G178" t="s">
        <v>20</v>
      </c>
      <c r="H178" t="s">
        <v>36</v>
      </c>
      <c r="I178" t="s">
        <v>27</v>
      </c>
      <c r="J178" t="s">
        <v>37</v>
      </c>
      <c r="K178" t="s">
        <v>37</v>
      </c>
      <c r="L178" t="s">
        <v>37</v>
      </c>
      <c r="M178" t="s">
        <v>59</v>
      </c>
      <c r="N178" t="s">
        <v>40</v>
      </c>
      <c r="O178" t="s">
        <v>55</v>
      </c>
      <c r="P178" t="s">
        <v>37</v>
      </c>
      <c r="Q178" t="s">
        <v>56</v>
      </c>
      <c r="R178" t="s">
        <v>57</v>
      </c>
      <c r="S178" t="s">
        <v>57</v>
      </c>
      <c r="T178" t="s">
        <v>13</v>
      </c>
      <c r="U178" t="s">
        <v>14</v>
      </c>
      <c r="V178" t="s">
        <v>15</v>
      </c>
      <c r="W178" t="s">
        <v>16</v>
      </c>
      <c r="X178">
        <v>109501</v>
      </c>
      <c r="Y178">
        <v>135893</v>
      </c>
      <c r="Z178">
        <v>171136616</v>
      </c>
      <c r="AA178">
        <v>1284</v>
      </c>
    </row>
    <row r="179" spans="1:27" hidden="1" x14ac:dyDescent="0.25">
      <c r="A179" t="s">
        <v>32</v>
      </c>
      <c r="B179" t="s">
        <v>33</v>
      </c>
      <c r="C179" t="s">
        <v>34</v>
      </c>
      <c r="D179" t="s">
        <v>35</v>
      </c>
      <c r="E179" t="s">
        <v>18</v>
      </c>
      <c r="F179" t="s">
        <v>19</v>
      </c>
      <c r="G179" t="s">
        <v>20</v>
      </c>
      <c r="H179" t="s">
        <v>36</v>
      </c>
      <c r="I179" t="s">
        <v>27</v>
      </c>
      <c r="J179" t="s">
        <v>37</v>
      </c>
      <c r="K179" t="s">
        <v>37</v>
      </c>
      <c r="L179" t="s">
        <v>37</v>
      </c>
      <c r="M179" t="s">
        <v>59</v>
      </c>
      <c r="N179" t="s">
        <v>40</v>
      </c>
      <c r="O179" t="s">
        <v>55</v>
      </c>
      <c r="P179" t="s">
        <v>37</v>
      </c>
      <c r="Q179" t="s">
        <v>56</v>
      </c>
      <c r="R179" t="s">
        <v>57</v>
      </c>
      <c r="S179" t="s">
        <v>57</v>
      </c>
      <c r="T179" t="s">
        <v>13</v>
      </c>
      <c r="U179" t="s">
        <v>14</v>
      </c>
      <c r="V179" t="s">
        <v>21</v>
      </c>
      <c r="W179" t="s">
        <v>22</v>
      </c>
      <c r="X179">
        <v>89400</v>
      </c>
      <c r="Y179">
        <v>122005</v>
      </c>
      <c r="Z179">
        <v>538359164</v>
      </c>
      <c r="AA179">
        <v>5608</v>
      </c>
    </row>
    <row r="180" spans="1:27" hidden="1" x14ac:dyDescent="0.25">
      <c r="A180" t="s">
        <v>32</v>
      </c>
      <c r="B180" t="s">
        <v>33</v>
      </c>
      <c r="C180" t="s">
        <v>34</v>
      </c>
      <c r="D180" t="s">
        <v>35</v>
      </c>
      <c r="E180" t="s">
        <v>18</v>
      </c>
      <c r="F180" t="s">
        <v>19</v>
      </c>
      <c r="G180" t="s">
        <v>20</v>
      </c>
      <c r="H180" t="s">
        <v>36</v>
      </c>
      <c r="I180" t="s">
        <v>27</v>
      </c>
      <c r="J180" t="s">
        <v>37</v>
      </c>
      <c r="K180" t="s">
        <v>37</v>
      </c>
      <c r="L180" t="s">
        <v>37</v>
      </c>
      <c r="M180" t="s">
        <v>60</v>
      </c>
      <c r="N180" t="s">
        <v>40</v>
      </c>
      <c r="O180" t="s">
        <v>58</v>
      </c>
      <c r="P180" t="s">
        <v>37</v>
      </c>
      <c r="Q180" t="s">
        <v>56</v>
      </c>
      <c r="R180" t="s">
        <v>57</v>
      </c>
      <c r="S180" t="s">
        <v>57</v>
      </c>
      <c r="T180" t="s">
        <v>13</v>
      </c>
      <c r="U180" t="s">
        <v>14</v>
      </c>
      <c r="V180" t="s">
        <v>15</v>
      </c>
      <c r="W180" t="s">
        <v>16</v>
      </c>
      <c r="X180">
        <v>72032</v>
      </c>
      <c r="Y180">
        <v>76015</v>
      </c>
      <c r="Z180">
        <v>12327356</v>
      </c>
      <c r="AA180">
        <v>165</v>
      </c>
    </row>
    <row r="181" spans="1:27" hidden="1" x14ac:dyDescent="0.25">
      <c r="A181" t="s">
        <v>32</v>
      </c>
      <c r="B181" t="s">
        <v>33</v>
      </c>
      <c r="C181" t="s">
        <v>34</v>
      </c>
      <c r="D181" t="s">
        <v>35</v>
      </c>
      <c r="E181" t="s">
        <v>18</v>
      </c>
      <c r="F181" t="s">
        <v>19</v>
      </c>
      <c r="G181" t="s">
        <v>20</v>
      </c>
      <c r="H181" t="s">
        <v>36</v>
      </c>
      <c r="I181" t="s">
        <v>27</v>
      </c>
      <c r="J181" t="s">
        <v>37</v>
      </c>
      <c r="K181" t="s">
        <v>37</v>
      </c>
      <c r="L181" t="s">
        <v>37</v>
      </c>
      <c r="M181" t="s">
        <v>60</v>
      </c>
      <c r="N181" t="s">
        <v>40</v>
      </c>
      <c r="O181" t="s">
        <v>58</v>
      </c>
      <c r="P181" t="s">
        <v>37</v>
      </c>
      <c r="Q181" t="s">
        <v>56</v>
      </c>
      <c r="R181" t="s">
        <v>57</v>
      </c>
      <c r="S181" t="s">
        <v>57</v>
      </c>
      <c r="T181" t="s">
        <v>13</v>
      </c>
      <c r="U181" t="s">
        <v>14</v>
      </c>
      <c r="V181" t="s">
        <v>21</v>
      </c>
      <c r="W181" t="s">
        <v>22</v>
      </c>
      <c r="X181">
        <v>52335</v>
      </c>
      <c r="Y181">
        <v>57011</v>
      </c>
      <c r="Z181">
        <v>39920596</v>
      </c>
      <c r="AA181">
        <v>704</v>
      </c>
    </row>
    <row r="182" spans="1:27" hidden="1" x14ac:dyDescent="0.25">
      <c r="A182" t="s">
        <v>32</v>
      </c>
      <c r="B182" t="s">
        <v>33</v>
      </c>
      <c r="C182" t="s">
        <v>34</v>
      </c>
      <c r="D182" t="s">
        <v>35</v>
      </c>
      <c r="E182" t="s">
        <v>18</v>
      </c>
      <c r="F182" t="s">
        <v>28</v>
      </c>
      <c r="G182" t="s">
        <v>29</v>
      </c>
      <c r="H182" t="s">
        <v>36</v>
      </c>
      <c r="I182" t="s">
        <v>27</v>
      </c>
      <c r="J182" t="s">
        <v>37</v>
      </c>
      <c r="K182" t="s">
        <v>37</v>
      </c>
      <c r="L182" t="s">
        <v>37</v>
      </c>
      <c r="M182" t="s">
        <v>59</v>
      </c>
      <c r="N182" t="s">
        <v>39</v>
      </c>
      <c r="O182" t="s">
        <v>55</v>
      </c>
      <c r="P182" t="s">
        <v>37</v>
      </c>
      <c r="Q182" t="s">
        <v>56</v>
      </c>
      <c r="R182" t="s">
        <v>57</v>
      </c>
      <c r="S182" t="s">
        <v>57</v>
      </c>
      <c r="T182" t="s">
        <v>13</v>
      </c>
      <c r="U182" t="s">
        <v>14</v>
      </c>
      <c r="V182" t="s">
        <v>15</v>
      </c>
      <c r="W182" t="s">
        <v>16</v>
      </c>
      <c r="X182">
        <v>17497900</v>
      </c>
      <c r="Y182">
        <v>17497900</v>
      </c>
      <c r="Z182">
        <v>69991600</v>
      </c>
      <c r="AA182">
        <v>4</v>
      </c>
    </row>
    <row r="183" spans="1:27" hidden="1" x14ac:dyDescent="0.25">
      <c r="A183" t="s">
        <v>32</v>
      </c>
      <c r="B183" t="s">
        <v>33</v>
      </c>
      <c r="C183" t="s">
        <v>34</v>
      </c>
      <c r="D183" t="s">
        <v>35</v>
      </c>
      <c r="E183" t="s">
        <v>18</v>
      </c>
      <c r="F183" t="s">
        <v>28</v>
      </c>
      <c r="G183" t="s">
        <v>29</v>
      </c>
      <c r="H183" t="s">
        <v>36</v>
      </c>
      <c r="I183" t="s">
        <v>27</v>
      </c>
      <c r="J183" t="s">
        <v>37</v>
      </c>
      <c r="K183" t="s">
        <v>37</v>
      </c>
      <c r="L183" t="s">
        <v>37</v>
      </c>
      <c r="M183" t="s">
        <v>59</v>
      </c>
      <c r="N183" t="s">
        <v>39</v>
      </c>
      <c r="O183" t="s">
        <v>55</v>
      </c>
      <c r="P183" t="s">
        <v>37</v>
      </c>
      <c r="Q183" t="s">
        <v>56</v>
      </c>
      <c r="R183" t="s">
        <v>57</v>
      </c>
      <c r="S183" t="s">
        <v>57</v>
      </c>
      <c r="T183" t="s">
        <v>13</v>
      </c>
      <c r="U183" t="s">
        <v>14</v>
      </c>
      <c r="V183" t="s">
        <v>21</v>
      </c>
      <c r="W183" t="s">
        <v>22</v>
      </c>
      <c r="X183">
        <v>69529</v>
      </c>
      <c r="Y183">
        <v>108048</v>
      </c>
      <c r="Z183">
        <v>3764388</v>
      </c>
      <c r="AA183">
        <v>44</v>
      </c>
    </row>
    <row r="184" spans="1:27" hidden="1" x14ac:dyDescent="0.25">
      <c r="A184" t="s">
        <v>32</v>
      </c>
      <c r="B184" t="s">
        <v>33</v>
      </c>
      <c r="C184" t="s">
        <v>34</v>
      </c>
      <c r="D184" t="s">
        <v>35</v>
      </c>
      <c r="E184" t="s">
        <v>18</v>
      </c>
      <c r="F184" t="s">
        <v>28</v>
      </c>
      <c r="G184" t="s">
        <v>29</v>
      </c>
      <c r="H184" t="s">
        <v>36</v>
      </c>
      <c r="I184" t="s">
        <v>27</v>
      </c>
      <c r="J184" t="s">
        <v>37</v>
      </c>
      <c r="K184" t="s">
        <v>37</v>
      </c>
      <c r="L184" t="s">
        <v>37</v>
      </c>
      <c r="M184" t="s">
        <v>59</v>
      </c>
      <c r="N184" t="s">
        <v>40</v>
      </c>
      <c r="O184" t="s">
        <v>55</v>
      </c>
      <c r="P184" t="s">
        <v>37</v>
      </c>
      <c r="Q184" t="s">
        <v>56</v>
      </c>
      <c r="R184" t="s">
        <v>57</v>
      </c>
      <c r="S184" t="s">
        <v>57</v>
      </c>
      <c r="T184" t="s">
        <v>13</v>
      </c>
      <c r="U184" t="s">
        <v>14</v>
      </c>
      <c r="V184" t="s">
        <v>15</v>
      </c>
      <c r="W184" t="s">
        <v>16</v>
      </c>
      <c r="X184">
        <v>9399400</v>
      </c>
      <c r="Y184">
        <v>10066600</v>
      </c>
      <c r="Z184">
        <v>404174200</v>
      </c>
      <c r="AA184">
        <v>43</v>
      </c>
    </row>
    <row r="185" spans="1:27" hidden="1" x14ac:dyDescent="0.25">
      <c r="A185" t="s">
        <v>32</v>
      </c>
      <c r="B185" t="s">
        <v>33</v>
      </c>
      <c r="C185" t="s">
        <v>34</v>
      </c>
      <c r="D185" t="s">
        <v>35</v>
      </c>
      <c r="E185" t="s">
        <v>18</v>
      </c>
      <c r="F185" t="s">
        <v>28</v>
      </c>
      <c r="G185" t="s">
        <v>29</v>
      </c>
      <c r="H185" t="s">
        <v>36</v>
      </c>
      <c r="I185" t="s">
        <v>27</v>
      </c>
      <c r="J185" t="s">
        <v>37</v>
      </c>
      <c r="K185" t="s">
        <v>37</v>
      </c>
      <c r="L185" t="s">
        <v>37</v>
      </c>
      <c r="M185" t="s">
        <v>59</v>
      </c>
      <c r="N185" t="s">
        <v>40</v>
      </c>
      <c r="O185" t="s">
        <v>55</v>
      </c>
      <c r="P185" t="s">
        <v>37</v>
      </c>
      <c r="Q185" t="s">
        <v>56</v>
      </c>
      <c r="R185" t="s">
        <v>57</v>
      </c>
      <c r="S185" t="s">
        <v>57</v>
      </c>
      <c r="T185" t="s">
        <v>13</v>
      </c>
      <c r="U185" t="s">
        <v>14</v>
      </c>
      <c r="V185" t="s">
        <v>21</v>
      </c>
      <c r="W185" t="s">
        <v>22</v>
      </c>
      <c r="X185">
        <v>95978</v>
      </c>
      <c r="Y185">
        <v>115612</v>
      </c>
      <c r="Z185">
        <v>3851659</v>
      </c>
      <c r="AA185">
        <v>37</v>
      </c>
    </row>
    <row r="186" spans="1:27" hidden="1" x14ac:dyDescent="0.25">
      <c r="A186" t="s">
        <v>32</v>
      </c>
      <c r="B186" t="s">
        <v>33</v>
      </c>
      <c r="C186" t="s">
        <v>34</v>
      </c>
      <c r="D186" t="s">
        <v>35</v>
      </c>
      <c r="E186" t="s">
        <v>18</v>
      </c>
      <c r="F186" t="s">
        <v>28</v>
      </c>
      <c r="G186" t="s">
        <v>29</v>
      </c>
      <c r="H186" t="s">
        <v>36</v>
      </c>
      <c r="I186" t="s">
        <v>27</v>
      </c>
      <c r="J186" t="s">
        <v>37</v>
      </c>
      <c r="K186" t="s">
        <v>37</v>
      </c>
      <c r="L186" t="s">
        <v>37</v>
      </c>
      <c r="M186" t="s">
        <v>60</v>
      </c>
      <c r="N186" t="s">
        <v>39</v>
      </c>
      <c r="O186" t="s">
        <v>58</v>
      </c>
      <c r="P186" t="s">
        <v>37</v>
      </c>
      <c r="Q186" t="s">
        <v>56</v>
      </c>
      <c r="R186" t="s">
        <v>57</v>
      </c>
      <c r="S186" t="s">
        <v>57</v>
      </c>
      <c r="T186" t="s">
        <v>13</v>
      </c>
      <c r="U186" t="s">
        <v>14</v>
      </c>
      <c r="V186" t="s">
        <v>15</v>
      </c>
      <c r="W186" t="s">
        <v>16</v>
      </c>
      <c r="X186">
        <v>9399400</v>
      </c>
      <c r="Y186">
        <v>10066600</v>
      </c>
      <c r="Z186">
        <v>65795800</v>
      </c>
      <c r="AA186">
        <v>7</v>
      </c>
    </row>
    <row r="187" spans="1:27" hidden="1" x14ac:dyDescent="0.25">
      <c r="A187" t="s">
        <v>32</v>
      </c>
      <c r="B187" t="s">
        <v>33</v>
      </c>
      <c r="C187" t="s">
        <v>34</v>
      </c>
      <c r="D187" t="s">
        <v>35</v>
      </c>
      <c r="E187" t="s">
        <v>18</v>
      </c>
      <c r="F187" t="s">
        <v>28</v>
      </c>
      <c r="G187" t="s">
        <v>29</v>
      </c>
      <c r="H187" t="s">
        <v>36</v>
      </c>
      <c r="I187" t="s">
        <v>27</v>
      </c>
      <c r="J187" t="s">
        <v>37</v>
      </c>
      <c r="K187" t="s">
        <v>37</v>
      </c>
      <c r="L187" t="s">
        <v>37</v>
      </c>
      <c r="M187" t="s">
        <v>60</v>
      </c>
      <c r="N187" t="s">
        <v>35</v>
      </c>
      <c r="O187" t="s">
        <v>58</v>
      </c>
      <c r="P187" t="s">
        <v>37</v>
      </c>
      <c r="Q187" t="s">
        <v>56</v>
      </c>
      <c r="R187" t="s">
        <v>57</v>
      </c>
      <c r="S187" t="s">
        <v>57</v>
      </c>
      <c r="T187" t="s">
        <v>13</v>
      </c>
      <c r="U187" t="s">
        <v>14</v>
      </c>
      <c r="V187" t="s">
        <v>15</v>
      </c>
      <c r="W187" t="s">
        <v>16</v>
      </c>
      <c r="X187">
        <v>10066600</v>
      </c>
      <c r="Y187">
        <v>10066600</v>
      </c>
      <c r="Z187">
        <v>90599400</v>
      </c>
      <c r="AA187">
        <v>9</v>
      </c>
    </row>
    <row r="188" spans="1:27" hidden="1" x14ac:dyDescent="0.25">
      <c r="A188" t="s">
        <v>32</v>
      </c>
      <c r="B188" t="s">
        <v>33</v>
      </c>
      <c r="C188" t="s">
        <v>34</v>
      </c>
      <c r="D188" t="s">
        <v>35</v>
      </c>
      <c r="E188" t="s">
        <v>18</v>
      </c>
      <c r="F188" t="s">
        <v>28</v>
      </c>
      <c r="G188" t="s">
        <v>29</v>
      </c>
      <c r="H188" t="s">
        <v>36</v>
      </c>
      <c r="I188" t="s">
        <v>27</v>
      </c>
      <c r="J188" t="s">
        <v>37</v>
      </c>
      <c r="K188" t="s">
        <v>37</v>
      </c>
      <c r="L188" t="s">
        <v>37</v>
      </c>
      <c r="M188" t="s">
        <v>60</v>
      </c>
      <c r="N188" t="s">
        <v>40</v>
      </c>
      <c r="O188" t="s">
        <v>58</v>
      </c>
      <c r="P188" t="s">
        <v>37</v>
      </c>
      <c r="Q188" t="s">
        <v>56</v>
      </c>
      <c r="R188" t="s">
        <v>57</v>
      </c>
      <c r="S188" t="s">
        <v>57</v>
      </c>
      <c r="T188" t="s">
        <v>13</v>
      </c>
      <c r="U188" t="s">
        <v>14</v>
      </c>
      <c r="V188" t="s">
        <v>15</v>
      </c>
      <c r="W188" t="s">
        <v>16</v>
      </c>
      <c r="X188">
        <v>5402400</v>
      </c>
      <c r="Y188">
        <v>5402400</v>
      </c>
      <c r="Z188">
        <v>91840800</v>
      </c>
      <c r="AA188">
        <v>17</v>
      </c>
    </row>
    <row r="189" spans="1:27" hidden="1" x14ac:dyDescent="0.25">
      <c r="A189" t="s">
        <v>32</v>
      </c>
      <c r="B189" t="s">
        <v>33</v>
      </c>
      <c r="C189" t="s">
        <v>34</v>
      </c>
      <c r="D189" t="s">
        <v>35</v>
      </c>
      <c r="E189" t="s">
        <v>18</v>
      </c>
      <c r="F189" t="s">
        <v>28</v>
      </c>
      <c r="G189" t="s">
        <v>29</v>
      </c>
      <c r="H189" t="s">
        <v>36</v>
      </c>
      <c r="I189" t="s">
        <v>27</v>
      </c>
      <c r="J189" t="s">
        <v>37</v>
      </c>
      <c r="K189" t="s">
        <v>37</v>
      </c>
      <c r="L189" t="s">
        <v>37</v>
      </c>
      <c r="M189" t="s">
        <v>60</v>
      </c>
      <c r="N189" t="s">
        <v>40</v>
      </c>
      <c r="O189" t="s">
        <v>58</v>
      </c>
      <c r="P189" t="s">
        <v>37</v>
      </c>
      <c r="Q189" t="s">
        <v>56</v>
      </c>
      <c r="R189" t="s">
        <v>57</v>
      </c>
      <c r="S189" t="s">
        <v>57</v>
      </c>
      <c r="T189" t="s">
        <v>13</v>
      </c>
      <c r="U189" t="s">
        <v>14</v>
      </c>
      <c r="V189" t="s">
        <v>21</v>
      </c>
      <c r="W189" t="s">
        <v>22</v>
      </c>
      <c r="X189">
        <v>41901</v>
      </c>
      <c r="Y189">
        <v>51593</v>
      </c>
      <c r="Z189">
        <v>1859936</v>
      </c>
      <c r="AA189">
        <v>40</v>
      </c>
    </row>
    <row r="190" spans="1:27" hidden="1" x14ac:dyDescent="0.25">
      <c r="A190" t="s">
        <v>32</v>
      </c>
      <c r="B190" t="s">
        <v>33</v>
      </c>
      <c r="C190" t="s">
        <v>34</v>
      </c>
      <c r="D190" t="s">
        <v>35</v>
      </c>
      <c r="E190" t="s">
        <v>18</v>
      </c>
      <c r="F190" t="s">
        <v>8</v>
      </c>
      <c r="G190" t="s">
        <v>9</v>
      </c>
      <c r="H190" t="s">
        <v>40</v>
      </c>
      <c r="I190" t="s">
        <v>25</v>
      </c>
      <c r="J190" t="s">
        <v>37</v>
      </c>
      <c r="K190" t="s">
        <v>37</v>
      </c>
      <c r="L190" t="s">
        <v>37</v>
      </c>
      <c r="M190" t="s">
        <v>59</v>
      </c>
      <c r="N190" t="s">
        <v>39</v>
      </c>
      <c r="O190" t="s">
        <v>55</v>
      </c>
      <c r="P190" t="s">
        <v>37</v>
      </c>
      <c r="Q190" t="s">
        <v>56</v>
      </c>
      <c r="R190" t="s">
        <v>57</v>
      </c>
      <c r="S190" t="s">
        <v>57</v>
      </c>
      <c r="T190" t="s">
        <v>13</v>
      </c>
      <c r="U190" t="s">
        <v>14</v>
      </c>
      <c r="V190" t="s">
        <v>21</v>
      </c>
      <c r="W190" t="s">
        <v>22</v>
      </c>
      <c r="X190">
        <v>54024</v>
      </c>
      <c r="Y190">
        <v>122004</v>
      </c>
      <c r="Z190">
        <v>1082312</v>
      </c>
      <c r="AA190">
        <v>12</v>
      </c>
    </row>
    <row r="191" spans="1:27" hidden="1" x14ac:dyDescent="0.25">
      <c r="A191" t="s">
        <v>32</v>
      </c>
      <c r="B191" t="s">
        <v>33</v>
      </c>
      <c r="C191" t="s">
        <v>34</v>
      </c>
      <c r="D191" t="s">
        <v>35</v>
      </c>
      <c r="E191" t="s">
        <v>18</v>
      </c>
      <c r="F191" t="s">
        <v>8</v>
      </c>
      <c r="G191" t="s">
        <v>9</v>
      </c>
      <c r="H191" t="s">
        <v>40</v>
      </c>
      <c r="I191" t="s">
        <v>25</v>
      </c>
      <c r="J191" t="s">
        <v>37</v>
      </c>
      <c r="K191" t="s">
        <v>37</v>
      </c>
      <c r="L191" t="s">
        <v>37</v>
      </c>
      <c r="M191" t="s">
        <v>59</v>
      </c>
      <c r="N191" t="s">
        <v>40</v>
      </c>
      <c r="O191" t="s">
        <v>55</v>
      </c>
      <c r="P191" t="s">
        <v>37</v>
      </c>
      <c r="Q191" t="s">
        <v>56</v>
      </c>
      <c r="R191" t="s">
        <v>57</v>
      </c>
      <c r="S191" t="s">
        <v>57</v>
      </c>
      <c r="T191" t="s">
        <v>13</v>
      </c>
      <c r="U191" t="s">
        <v>14</v>
      </c>
      <c r="V191" t="s">
        <v>15</v>
      </c>
      <c r="W191" t="s">
        <v>16</v>
      </c>
      <c r="X191">
        <v>114023</v>
      </c>
      <c r="Y191">
        <v>441480</v>
      </c>
      <c r="Z191">
        <v>29342337</v>
      </c>
      <c r="AA191">
        <v>109</v>
      </c>
    </row>
    <row r="192" spans="1:27" hidden="1" x14ac:dyDescent="0.25">
      <c r="A192" t="s">
        <v>32</v>
      </c>
      <c r="B192" t="s">
        <v>33</v>
      </c>
      <c r="C192" t="s">
        <v>34</v>
      </c>
      <c r="D192" t="s">
        <v>35</v>
      </c>
      <c r="E192" t="s">
        <v>18</v>
      </c>
      <c r="F192" t="s">
        <v>8</v>
      </c>
      <c r="G192" t="s">
        <v>9</v>
      </c>
      <c r="H192" t="s">
        <v>40</v>
      </c>
      <c r="I192" t="s">
        <v>25</v>
      </c>
      <c r="J192" t="s">
        <v>37</v>
      </c>
      <c r="K192" t="s">
        <v>37</v>
      </c>
      <c r="L192" t="s">
        <v>37</v>
      </c>
      <c r="M192" t="s">
        <v>59</v>
      </c>
      <c r="N192" t="s">
        <v>40</v>
      </c>
      <c r="O192" t="s">
        <v>55</v>
      </c>
      <c r="P192" t="s">
        <v>37</v>
      </c>
      <c r="Q192" t="s">
        <v>56</v>
      </c>
      <c r="R192" t="s">
        <v>57</v>
      </c>
      <c r="S192" t="s">
        <v>57</v>
      </c>
      <c r="T192" t="s">
        <v>13</v>
      </c>
      <c r="U192" t="s">
        <v>14</v>
      </c>
      <c r="V192" t="s">
        <v>44</v>
      </c>
      <c r="W192" t="s">
        <v>45</v>
      </c>
      <c r="X192">
        <v>108048</v>
      </c>
      <c r="Y192">
        <v>108048</v>
      </c>
      <c r="Z192">
        <v>2593152</v>
      </c>
      <c r="AA192">
        <v>24</v>
      </c>
    </row>
    <row r="193" spans="1:27" hidden="1" x14ac:dyDescent="0.25">
      <c r="A193" t="s">
        <v>32</v>
      </c>
      <c r="B193" t="s">
        <v>33</v>
      </c>
      <c r="C193" t="s">
        <v>34</v>
      </c>
      <c r="D193" t="s">
        <v>35</v>
      </c>
      <c r="E193" t="s">
        <v>18</v>
      </c>
      <c r="F193" t="s">
        <v>8</v>
      </c>
      <c r="G193" t="s">
        <v>9</v>
      </c>
      <c r="H193" t="s">
        <v>40</v>
      </c>
      <c r="I193" t="s">
        <v>25</v>
      </c>
      <c r="J193" t="s">
        <v>37</v>
      </c>
      <c r="K193" t="s">
        <v>37</v>
      </c>
      <c r="L193" t="s">
        <v>37</v>
      </c>
      <c r="M193" t="s">
        <v>59</v>
      </c>
      <c r="N193" t="s">
        <v>40</v>
      </c>
      <c r="O193" t="s">
        <v>55</v>
      </c>
      <c r="P193" t="s">
        <v>37</v>
      </c>
      <c r="Q193" t="s">
        <v>56</v>
      </c>
      <c r="R193" t="s">
        <v>57</v>
      </c>
      <c r="S193" t="s">
        <v>57</v>
      </c>
      <c r="T193" t="s">
        <v>13</v>
      </c>
      <c r="U193" t="s">
        <v>14</v>
      </c>
      <c r="V193" t="s">
        <v>21</v>
      </c>
      <c r="W193" t="s">
        <v>22</v>
      </c>
      <c r="X193">
        <v>93870</v>
      </c>
      <c r="Y193">
        <v>109501</v>
      </c>
      <c r="Z193">
        <v>350020787</v>
      </c>
      <c r="AA193">
        <v>3495</v>
      </c>
    </row>
    <row r="194" spans="1:27" hidden="1" x14ac:dyDescent="0.25">
      <c r="A194" t="s">
        <v>32</v>
      </c>
      <c r="B194" t="s">
        <v>33</v>
      </c>
      <c r="C194" t="s">
        <v>34</v>
      </c>
      <c r="D194" t="s">
        <v>35</v>
      </c>
      <c r="E194" t="s">
        <v>18</v>
      </c>
      <c r="F194" t="s">
        <v>8</v>
      </c>
      <c r="G194" t="s">
        <v>9</v>
      </c>
      <c r="H194" t="s">
        <v>40</v>
      </c>
      <c r="I194" t="s">
        <v>25</v>
      </c>
      <c r="J194" t="s">
        <v>37</v>
      </c>
      <c r="K194" t="s">
        <v>37</v>
      </c>
      <c r="L194" t="s">
        <v>37</v>
      </c>
      <c r="M194" t="s">
        <v>60</v>
      </c>
      <c r="N194" t="s">
        <v>40</v>
      </c>
      <c r="O194" t="s">
        <v>58</v>
      </c>
      <c r="P194" t="s">
        <v>37</v>
      </c>
      <c r="Q194" t="s">
        <v>56</v>
      </c>
      <c r="R194" t="s">
        <v>57</v>
      </c>
      <c r="S194" t="s">
        <v>57</v>
      </c>
      <c r="T194" t="s">
        <v>13</v>
      </c>
      <c r="U194" t="s">
        <v>14</v>
      </c>
      <c r="V194" t="s">
        <v>15</v>
      </c>
      <c r="W194" t="s">
        <v>16</v>
      </c>
      <c r="X194">
        <v>220984</v>
      </c>
      <c r="Y194">
        <v>228046</v>
      </c>
      <c r="Z194">
        <v>5559862</v>
      </c>
      <c r="AA194">
        <v>25</v>
      </c>
    </row>
    <row r="195" spans="1:27" hidden="1" x14ac:dyDescent="0.25">
      <c r="A195" t="s">
        <v>32</v>
      </c>
      <c r="B195" t="s">
        <v>33</v>
      </c>
      <c r="C195" t="s">
        <v>34</v>
      </c>
      <c r="D195" t="s">
        <v>35</v>
      </c>
      <c r="E195" t="s">
        <v>18</v>
      </c>
      <c r="F195" t="s">
        <v>8</v>
      </c>
      <c r="G195" t="s">
        <v>9</v>
      </c>
      <c r="H195" t="s">
        <v>40</v>
      </c>
      <c r="I195" t="s">
        <v>25</v>
      </c>
      <c r="J195" t="s">
        <v>37</v>
      </c>
      <c r="K195" t="s">
        <v>37</v>
      </c>
      <c r="L195" t="s">
        <v>37</v>
      </c>
      <c r="M195" t="s">
        <v>60</v>
      </c>
      <c r="N195" t="s">
        <v>40</v>
      </c>
      <c r="O195" t="s">
        <v>58</v>
      </c>
      <c r="P195" t="s">
        <v>37</v>
      </c>
      <c r="Q195" t="s">
        <v>56</v>
      </c>
      <c r="R195" t="s">
        <v>57</v>
      </c>
      <c r="S195" t="s">
        <v>57</v>
      </c>
      <c r="T195" t="s">
        <v>13</v>
      </c>
      <c r="U195" t="s">
        <v>14</v>
      </c>
      <c r="V195" t="s">
        <v>44</v>
      </c>
      <c r="W195" t="s">
        <v>45</v>
      </c>
      <c r="X195">
        <v>54024</v>
      </c>
      <c r="Y195">
        <v>54024</v>
      </c>
      <c r="Z195">
        <v>216096</v>
      </c>
      <c r="AA195">
        <v>4</v>
      </c>
    </row>
    <row r="196" spans="1:27" hidden="1" x14ac:dyDescent="0.25">
      <c r="A196" t="s">
        <v>32</v>
      </c>
      <c r="B196" t="s">
        <v>33</v>
      </c>
      <c r="C196" t="s">
        <v>34</v>
      </c>
      <c r="D196" t="s">
        <v>35</v>
      </c>
      <c r="E196" t="s">
        <v>18</v>
      </c>
      <c r="F196" t="s">
        <v>8</v>
      </c>
      <c r="G196" t="s">
        <v>9</v>
      </c>
      <c r="H196" t="s">
        <v>40</v>
      </c>
      <c r="I196" t="s">
        <v>25</v>
      </c>
      <c r="J196" t="s">
        <v>37</v>
      </c>
      <c r="K196" t="s">
        <v>37</v>
      </c>
      <c r="L196" t="s">
        <v>37</v>
      </c>
      <c r="M196" t="s">
        <v>60</v>
      </c>
      <c r="N196" t="s">
        <v>40</v>
      </c>
      <c r="O196" t="s">
        <v>58</v>
      </c>
      <c r="P196" t="s">
        <v>37</v>
      </c>
      <c r="Q196" t="s">
        <v>56</v>
      </c>
      <c r="R196" t="s">
        <v>57</v>
      </c>
      <c r="S196" t="s">
        <v>57</v>
      </c>
      <c r="T196" t="s">
        <v>13</v>
      </c>
      <c r="U196" t="s">
        <v>14</v>
      </c>
      <c r="V196" t="s">
        <v>21</v>
      </c>
      <c r="W196" t="s">
        <v>22</v>
      </c>
      <c r="X196">
        <v>54024</v>
      </c>
      <c r="Y196">
        <v>57011</v>
      </c>
      <c r="Z196">
        <v>24112904</v>
      </c>
      <c r="AA196">
        <v>424</v>
      </c>
    </row>
    <row r="197" spans="1:27" hidden="1" x14ac:dyDescent="0.25">
      <c r="A197" t="s">
        <v>32</v>
      </c>
      <c r="B197" t="s">
        <v>33</v>
      </c>
      <c r="C197" t="s">
        <v>34</v>
      </c>
      <c r="D197" t="s">
        <v>35</v>
      </c>
      <c r="E197" t="s">
        <v>18</v>
      </c>
      <c r="F197" t="s">
        <v>8</v>
      </c>
      <c r="G197" t="s">
        <v>9</v>
      </c>
      <c r="H197" t="s">
        <v>34</v>
      </c>
      <c r="I197" t="s">
        <v>26</v>
      </c>
      <c r="J197" t="s">
        <v>37</v>
      </c>
      <c r="K197" t="s">
        <v>37</v>
      </c>
      <c r="L197" t="s">
        <v>37</v>
      </c>
      <c r="M197" t="s">
        <v>59</v>
      </c>
      <c r="N197" t="s">
        <v>37</v>
      </c>
      <c r="O197" t="s">
        <v>55</v>
      </c>
      <c r="P197" t="s">
        <v>37</v>
      </c>
      <c r="Q197" t="s">
        <v>56</v>
      </c>
      <c r="R197" t="s">
        <v>57</v>
      </c>
      <c r="S197" t="s">
        <v>57</v>
      </c>
      <c r="T197" t="s">
        <v>13</v>
      </c>
      <c r="U197" t="s">
        <v>14</v>
      </c>
      <c r="V197" t="s">
        <v>30</v>
      </c>
      <c r="W197" t="s">
        <v>31</v>
      </c>
      <c r="X197">
        <v>456092</v>
      </c>
      <c r="Y197">
        <v>456092</v>
      </c>
      <c r="Z197">
        <v>2736552</v>
      </c>
      <c r="AA197">
        <v>6</v>
      </c>
    </row>
    <row r="198" spans="1:27" hidden="1" x14ac:dyDescent="0.25">
      <c r="A198" t="s">
        <v>32</v>
      </c>
      <c r="B198" t="s">
        <v>33</v>
      </c>
      <c r="C198" t="s">
        <v>34</v>
      </c>
      <c r="D198" t="s">
        <v>35</v>
      </c>
      <c r="E198" t="s">
        <v>18</v>
      </c>
      <c r="F198" t="s">
        <v>8</v>
      </c>
      <c r="G198" t="s">
        <v>9</v>
      </c>
      <c r="H198" t="s">
        <v>34</v>
      </c>
      <c r="I198" t="s">
        <v>26</v>
      </c>
      <c r="J198" t="s">
        <v>37</v>
      </c>
      <c r="K198" t="s">
        <v>37</v>
      </c>
      <c r="L198" t="s">
        <v>37</v>
      </c>
      <c r="M198" t="s">
        <v>59</v>
      </c>
      <c r="N198" t="s">
        <v>40</v>
      </c>
      <c r="O198" t="s">
        <v>55</v>
      </c>
      <c r="P198" t="s">
        <v>37</v>
      </c>
      <c r="Q198" t="s">
        <v>56</v>
      </c>
      <c r="R198" t="s">
        <v>57</v>
      </c>
      <c r="S198" t="s">
        <v>57</v>
      </c>
      <c r="T198" t="s">
        <v>13</v>
      </c>
      <c r="U198" t="s">
        <v>14</v>
      </c>
      <c r="V198" t="s">
        <v>15</v>
      </c>
      <c r="W198" t="s">
        <v>16</v>
      </c>
      <c r="X198">
        <v>114023</v>
      </c>
      <c r="Y198">
        <v>477888</v>
      </c>
      <c r="Z198" t="s">
        <v>61</v>
      </c>
      <c r="AA198">
        <v>105</v>
      </c>
    </row>
    <row r="199" spans="1:27" hidden="1" x14ac:dyDescent="0.25">
      <c r="A199" t="s">
        <v>32</v>
      </c>
      <c r="B199" t="s">
        <v>33</v>
      </c>
      <c r="C199" t="s">
        <v>34</v>
      </c>
      <c r="D199" t="s">
        <v>35</v>
      </c>
      <c r="E199" t="s">
        <v>18</v>
      </c>
      <c r="F199" t="s">
        <v>8</v>
      </c>
      <c r="G199" t="s">
        <v>9</v>
      </c>
      <c r="H199" t="s">
        <v>34</v>
      </c>
      <c r="I199" t="s">
        <v>26</v>
      </c>
      <c r="J199" t="s">
        <v>37</v>
      </c>
      <c r="K199" t="s">
        <v>37</v>
      </c>
      <c r="L199" t="s">
        <v>37</v>
      </c>
      <c r="M199" t="s">
        <v>59</v>
      </c>
      <c r="N199" t="s">
        <v>40</v>
      </c>
      <c r="O199" t="s">
        <v>55</v>
      </c>
      <c r="P199" t="s">
        <v>37</v>
      </c>
      <c r="Q199" t="s">
        <v>56</v>
      </c>
      <c r="R199" t="s">
        <v>57</v>
      </c>
      <c r="S199" t="s">
        <v>57</v>
      </c>
      <c r="T199" t="s">
        <v>13</v>
      </c>
      <c r="U199" t="s">
        <v>14</v>
      </c>
      <c r="V199" t="s">
        <v>21</v>
      </c>
      <c r="W199" t="s">
        <v>22</v>
      </c>
      <c r="X199">
        <v>89400</v>
      </c>
      <c r="Y199">
        <v>419300</v>
      </c>
      <c r="Z199">
        <v>60958608</v>
      </c>
      <c r="AA199">
        <v>649</v>
      </c>
    </row>
    <row r="200" spans="1:27" hidden="1" x14ac:dyDescent="0.25">
      <c r="A200" t="s">
        <v>32</v>
      </c>
      <c r="B200" t="s">
        <v>33</v>
      </c>
      <c r="C200" t="s">
        <v>34</v>
      </c>
      <c r="D200" t="s">
        <v>35</v>
      </c>
      <c r="E200" t="s">
        <v>18</v>
      </c>
      <c r="F200" t="s">
        <v>8</v>
      </c>
      <c r="G200" t="s">
        <v>9</v>
      </c>
      <c r="H200" t="s">
        <v>34</v>
      </c>
      <c r="I200" t="s">
        <v>26</v>
      </c>
      <c r="J200" t="s">
        <v>37</v>
      </c>
      <c r="K200" t="s">
        <v>37</v>
      </c>
      <c r="L200" t="s">
        <v>37</v>
      </c>
      <c r="M200" t="s">
        <v>60</v>
      </c>
      <c r="N200" t="s">
        <v>40</v>
      </c>
      <c r="O200" t="s">
        <v>58</v>
      </c>
      <c r="P200" t="s">
        <v>37</v>
      </c>
      <c r="Q200" t="s">
        <v>56</v>
      </c>
      <c r="R200" t="s">
        <v>57</v>
      </c>
      <c r="S200" t="s">
        <v>57</v>
      </c>
      <c r="T200" t="s">
        <v>13</v>
      </c>
      <c r="U200" t="s">
        <v>14</v>
      </c>
      <c r="V200" t="s">
        <v>15</v>
      </c>
      <c r="W200" t="s">
        <v>16</v>
      </c>
      <c r="X200">
        <v>63847</v>
      </c>
      <c r="Y200">
        <v>256800</v>
      </c>
      <c r="Z200">
        <v>4721946</v>
      </c>
      <c r="AA200">
        <v>23</v>
      </c>
    </row>
    <row r="201" spans="1:27" hidden="1" x14ac:dyDescent="0.25">
      <c r="A201" t="s">
        <v>32</v>
      </c>
      <c r="B201" t="s">
        <v>33</v>
      </c>
      <c r="C201" t="s">
        <v>34</v>
      </c>
      <c r="D201" t="s">
        <v>35</v>
      </c>
      <c r="E201" t="s">
        <v>18</v>
      </c>
      <c r="F201" t="s">
        <v>8</v>
      </c>
      <c r="G201" t="s">
        <v>9</v>
      </c>
      <c r="H201" t="s">
        <v>34</v>
      </c>
      <c r="I201" t="s">
        <v>26</v>
      </c>
      <c r="J201" t="s">
        <v>37</v>
      </c>
      <c r="K201" t="s">
        <v>37</v>
      </c>
      <c r="L201" t="s">
        <v>37</v>
      </c>
      <c r="M201" t="s">
        <v>60</v>
      </c>
      <c r="N201" t="s">
        <v>40</v>
      </c>
      <c r="O201" t="s">
        <v>58</v>
      </c>
      <c r="P201" t="s">
        <v>37</v>
      </c>
      <c r="Q201" t="s">
        <v>56</v>
      </c>
      <c r="R201" t="s">
        <v>57</v>
      </c>
      <c r="S201" t="s">
        <v>57</v>
      </c>
      <c r="T201" t="s">
        <v>13</v>
      </c>
      <c r="U201" t="s">
        <v>14</v>
      </c>
      <c r="V201" t="s">
        <v>21</v>
      </c>
      <c r="W201" t="s">
        <v>22</v>
      </c>
      <c r="X201">
        <v>54163</v>
      </c>
      <c r="Y201">
        <v>57011</v>
      </c>
      <c r="Z201">
        <v>6433900</v>
      </c>
      <c r="AA201">
        <v>116</v>
      </c>
    </row>
    <row r="202" spans="1:27" hidden="1" x14ac:dyDescent="0.25">
      <c r="A202" t="s">
        <v>32</v>
      </c>
      <c r="B202" t="s">
        <v>33</v>
      </c>
      <c r="C202" t="s">
        <v>34</v>
      </c>
      <c r="D202" t="s">
        <v>35</v>
      </c>
      <c r="E202" t="s">
        <v>18</v>
      </c>
      <c r="F202" t="s">
        <v>8</v>
      </c>
      <c r="G202" t="s">
        <v>9</v>
      </c>
      <c r="H202" t="s">
        <v>36</v>
      </c>
      <c r="I202" t="s">
        <v>27</v>
      </c>
      <c r="J202" t="s">
        <v>37</v>
      </c>
      <c r="K202" t="s">
        <v>37</v>
      </c>
      <c r="L202" t="s">
        <v>37</v>
      </c>
      <c r="M202" t="s">
        <v>59</v>
      </c>
      <c r="N202" t="s">
        <v>35</v>
      </c>
      <c r="O202" t="s">
        <v>55</v>
      </c>
      <c r="P202" t="s">
        <v>37</v>
      </c>
      <c r="Q202" t="s">
        <v>56</v>
      </c>
      <c r="R202" t="s">
        <v>57</v>
      </c>
      <c r="S202" t="s">
        <v>57</v>
      </c>
      <c r="T202" t="s">
        <v>13</v>
      </c>
      <c r="U202" t="s">
        <v>14</v>
      </c>
      <c r="V202" t="s">
        <v>21</v>
      </c>
      <c r="W202" t="s">
        <v>22</v>
      </c>
      <c r="X202">
        <v>122004</v>
      </c>
      <c r="Y202">
        <v>122004</v>
      </c>
      <c r="Z202">
        <v>1464048</v>
      </c>
      <c r="AA202">
        <v>12</v>
      </c>
    </row>
    <row r="203" spans="1:27" hidden="1" x14ac:dyDescent="0.25">
      <c r="A203" t="s">
        <v>32</v>
      </c>
      <c r="B203" t="s">
        <v>33</v>
      </c>
      <c r="C203" t="s">
        <v>34</v>
      </c>
      <c r="D203" t="s">
        <v>35</v>
      </c>
      <c r="E203" t="s">
        <v>18</v>
      </c>
      <c r="F203" t="s">
        <v>8</v>
      </c>
      <c r="G203" t="s">
        <v>9</v>
      </c>
      <c r="H203" t="s">
        <v>36</v>
      </c>
      <c r="I203" t="s">
        <v>27</v>
      </c>
      <c r="J203" t="s">
        <v>37</v>
      </c>
      <c r="K203" t="s">
        <v>37</v>
      </c>
      <c r="L203" t="s">
        <v>37</v>
      </c>
      <c r="M203" t="s">
        <v>59</v>
      </c>
      <c r="N203" t="s">
        <v>40</v>
      </c>
      <c r="O203" t="s">
        <v>55</v>
      </c>
      <c r="P203" t="s">
        <v>37</v>
      </c>
      <c r="Q203" t="s">
        <v>56</v>
      </c>
      <c r="R203" t="s">
        <v>57</v>
      </c>
      <c r="S203" t="s">
        <v>57</v>
      </c>
      <c r="T203" t="s">
        <v>13</v>
      </c>
      <c r="U203" t="s">
        <v>14</v>
      </c>
      <c r="V203" t="s">
        <v>15</v>
      </c>
      <c r="W203" t="s">
        <v>16</v>
      </c>
      <c r="X203">
        <v>383912</v>
      </c>
      <c r="Y203">
        <v>394140</v>
      </c>
      <c r="Z203">
        <v>15755372</v>
      </c>
      <c r="AA203">
        <v>40</v>
      </c>
    </row>
    <row r="204" spans="1:27" hidden="1" x14ac:dyDescent="0.25">
      <c r="A204" t="s">
        <v>32</v>
      </c>
      <c r="B204" t="s">
        <v>33</v>
      </c>
      <c r="C204" t="s">
        <v>34</v>
      </c>
      <c r="D204" t="s">
        <v>35</v>
      </c>
      <c r="E204" t="s">
        <v>18</v>
      </c>
      <c r="F204" t="s">
        <v>8</v>
      </c>
      <c r="G204" t="s">
        <v>9</v>
      </c>
      <c r="H204" t="s">
        <v>36</v>
      </c>
      <c r="I204" t="s">
        <v>27</v>
      </c>
      <c r="J204" t="s">
        <v>37</v>
      </c>
      <c r="K204" t="s">
        <v>37</v>
      </c>
      <c r="L204" t="s">
        <v>37</v>
      </c>
      <c r="M204" t="s">
        <v>59</v>
      </c>
      <c r="N204" t="s">
        <v>40</v>
      </c>
      <c r="O204" t="s">
        <v>55</v>
      </c>
      <c r="P204" t="s">
        <v>37</v>
      </c>
      <c r="Q204" t="s">
        <v>56</v>
      </c>
      <c r="R204" t="s">
        <v>57</v>
      </c>
      <c r="S204" t="s">
        <v>57</v>
      </c>
      <c r="T204" t="s">
        <v>13</v>
      </c>
      <c r="U204" t="s">
        <v>14</v>
      </c>
      <c r="V204" t="s">
        <v>21</v>
      </c>
      <c r="W204" t="s">
        <v>22</v>
      </c>
      <c r="X204">
        <v>93825</v>
      </c>
      <c r="Y204">
        <v>122004</v>
      </c>
      <c r="Z204" t="s">
        <v>62</v>
      </c>
      <c r="AA204">
        <v>7827</v>
      </c>
    </row>
    <row r="205" spans="1:27" hidden="1" x14ac:dyDescent="0.25">
      <c r="A205" t="s">
        <v>32</v>
      </c>
      <c r="B205" t="s">
        <v>33</v>
      </c>
      <c r="C205" t="s">
        <v>34</v>
      </c>
      <c r="D205" t="s">
        <v>35</v>
      </c>
      <c r="E205" t="s">
        <v>18</v>
      </c>
      <c r="F205" t="s">
        <v>8</v>
      </c>
      <c r="G205" t="s">
        <v>9</v>
      </c>
      <c r="H205" t="s">
        <v>36</v>
      </c>
      <c r="I205" t="s">
        <v>27</v>
      </c>
      <c r="J205" t="s">
        <v>37</v>
      </c>
      <c r="K205" t="s">
        <v>37</v>
      </c>
      <c r="L205" t="s">
        <v>37</v>
      </c>
      <c r="M205" t="s">
        <v>60</v>
      </c>
      <c r="N205" t="s">
        <v>40</v>
      </c>
      <c r="O205" t="s">
        <v>58</v>
      </c>
      <c r="P205" t="s">
        <v>37</v>
      </c>
      <c r="Q205" t="s">
        <v>56</v>
      </c>
      <c r="R205" t="s">
        <v>57</v>
      </c>
      <c r="S205" t="s">
        <v>57</v>
      </c>
      <c r="T205" t="s">
        <v>13</v>
      </c>
      <c r="U205" t="s">
        <v>14</v>
      </c>
      <c r="V205" t="s">
        <v>15</v>
      </c>
      <c r="W205" t="s">
        <v>16</v>
      </c>
      <c r="X205">
        <v>209340</v>
      </c>
      <c r="Y205">
        <v>228044</v>
      </c>
      <c r="Z205">
        <v>1349560</v>
      </c>
      <c r="AA205">
        <v>6</v>
      </c>
    </row>
    <row r="206" spans="1:27" hidden="1" x14ac:dyDescent="0.25">
      <c r="A206" t="s">
        <v>32</v>
      </c>
      <c r="B206" t="s">
        <v>33</v>
      </c>
      <c r="C206" t="s">
        <v>34</v>
      </c>
      <c r="D206" t="s">
        <v>35</v>
      </c>
      <c r="E206" t="s">
        <v>18</v>
      </c>
      <c r="F206" t="s">
        <v>8</v>
      </c>
      <c r="G206" t="s">
        <v>9</v>
      </c>
      <c r="H206" t="s">
        <v>36</v>
      </c>
      <c r="I206" t="s">
        <v>27</v>
      </c>
      <c r="J206" t="s">
        <v>37</v>
      </c>
      <c r="K206" t="s">
        <v>37</v>
      </c>
      <c r="L206" t="s">
        <v>37</v>
      </c>
      <c r="M206" t="s">
        <v>60</v>
      </c>
      <c r="N206" t="s">
        <v>40</v>
      </c>
      <c r="O206" t="s">
        <v>58</v>
      </c>
      <c r="P206" t="s">
        <v>37</v>
      </c>
      <c r="Q206" t="s">
        <v>56</v>
      </c>
      <c r="R206" t="s">
        <v>57</v>
      </c>
      <c r="S206" t="s">
        <v>57</v>
      </c>
      <c r="T206" t="s">
        <v>13</v>
      </c>
      <c r="U206" t="s">
        <v>14</v>
      </c>
      <c r="V206" t="s">
        <v>21</v>
      </c>
      <c r="W206" t="s">
        <v>22</v>
      </c>
      <c r="X206" t="s">
        <v>63</v>
      </c>
      <c r="Y206">
        <v>57011</v>
      </c>
      <c r="Z206" t="s">
        <v>64</v>
      </c>
      <c r="AA206">
        <v>1563</v>
      </c>
    </row>
    <row r="207" spans="1:27" x14ac:dyDescent="0.25">
      <c r="A207" t="s">
        <v>32</v>
      </c>
      <c r="B207">
        <v>2021</v>
      </c>
      <c r="C207">
        <v>5</v>
      </c>
      <c r="D207">
        <v>1</v>
      </c>
      <c r="E207" t="s">
        <v>320</v>
      </c>
      <c r="F207" t="s">
        <v>8</v>
      </c>
      <c r="G207" t="s">
        <v>321</v>
      </c>
      <c r="H207">
        <v>1</v>
      </c>
      <c r="I207" t="s">
        <v>298</v>
      </c>
      <c r="J207">
        <v>0</v>
      </c>
      <c r="K207">
        <v>0</v>
      </c>
      <c r="L207">
        <v>0</v>
      </c>
      <c r="M207">
        <v>20079057</v>
      </c>
      <c r="N207">
        <v>3</v>
      </c>
      <c r="O207" t="s">
        <v>55</v>
      </c>
      <c r="P207">
        <v>0</v>
      </c>
      <c r="Q207" t="s">
        <v>56</v>
      </c>
      <c r="R207" t="s">
        <v>325</v>
      </c>
      <c r="S207" t="s">
        <v>325</v>
      </c>
      <c r="T207" t="s">
        <v>13</v>
      </c>
      <c r="U207" t="s">
        <v>323</v>
      </c>
      <c r="V207" t="s">
        <v>15</v>
      </c>
      <c r="W207" t="s">
        <v>324</v>
      </c>
      <c r="X207">
        <v>357600</v>
      </c>
      <c r="Y207">
        <v>357600</v>
      </c>
      <c r="Z207">
        <v>2090529600</v>
      </c>
      <c r="AA207">
        <v>5846</v>
      </c>
    </row>
    <row r="208" spans="1:27" x14ac:dyDescent="0.25">
      <c r="A208" t="s">
        <v>32</v>
      </c>
      <c r="B208">
        <v>2021</v>
      </c>
      <c r="C208">
        <v>5</v>
      </c>
      <c r="D208">
        <v>1</v>
      </c>
      <c r="E208" t="s">
        <v>320</v>
      </c>
      <c r="F208" t="s">
        <v>8</v>
      </c>
      <c r="G208" t="s">
        <v>321</v>
      </c>
      <c r="H208">
        <v>1</v>
      </c>
      <c r="I208" t="s">
        <v>298</v>
      </c>
      <c r="J208">
        <v>0</v>
      </c>
      <c r="K208">
        <v>0</v>
      </c>
      <c r="L208">
        <v>0</v>
      </c>
      <c r="M208">
        <v>20091274</v>
      </c>
      <c r="N208">
        <v>3</v>
      </c>
      <c r="O208" t="s">
        <v>58</v>
      </c>
      <c r="P208">
        <v>0</v>
      </c>
      <c r="Q208" t="s">
        <v>56</v>
      </c>
      <c r="R208" t="s">
        <v>325</v>
      </c>
      <c r="S208" t="s">
        <v>325</v>
      </c>
      <c r="T208" t="s">
        <v>13</v>
      </c>
      <c r="U208" t="s">
        <v>323</v>
      </c>
      <c r="V208" t="s">
        <v>15</v>
      </c>
      <c r="W208" t="s">
        <v>324</v>
      </c>
      <c r="X208">
        <v>216652</v>
      </c>
      <c r="Y208">
        <v>216652</v>
      </c>
      <c r="Z208">
        <v>136924064</v>
      </c>
      <c r="AA208">
        <v>632</v>
      </c>
    </row>
    <row r="209" spans="1:27" x14ac:dyDescent="0.25">
      <c r="A209" t="s">
        <v>32</v>
      </c>
      <c r="B209">
        <v>2021</v>
      </c>
      <c r="C209">
        <v>5</v>
      </c>
      <c r="D209">
        <v>1</v>
      </c>
      <c r="E209" t="s">
        <v>320</v>
      </c>
      <c r="F209" t="s">
        <v>8</v>
      </c>
      <c r="G209" t="s">
        <v>321</v>
      </c>
      <c r="H209">
        <v>2</v>
      </c>
      <c r="I209" t="s">
        <v>298</v>
      </c>
      <c r="J209">
        <v>0</v>
      </c>
      <c r="K209">
        <v>0</v>
      </c>
      <c r="L209">
        <v>0</v>
      </c>
      <c r="M209">
        <v>20079057</v>
      </c>
      <c r="N209">
        <v>3</v>
      </c>
      <c r="O209" t="s">
        <v>55</v>
      </c>
      <c r="P209">
        <v>0</v>
      </c>
      <c r="Q209" t="s">
        <v>56</v>
      </c>
      <c r="R209" t="s">
        <v>325</v>
      </c>
      <c r="S209" t="s">
        <v>325</v>
      </c>
      <c r="T209" t="s">
        <v>13</v>
      </c>
      <c r="U209" t="s">
        <v>323</v>
      </c>
      <c r="V209" t="s">
        <v>15</v>
      </c>
      <c r="W209" t="s">
        <v>324</v>
      </c>
      <c r="X209">
        <v>395350</v>
      </c>
      <c r="Y209">
        <v>395350</v>
      </c>
      <c r="Z209">
        <v>175535400</v>
      </c>
      <c r="AA209">
        <v>444</v>
      </c>
    </row>
    <row r="210" spans="1:27" x14ac:dyDescent="0.25">
      <c r="A210" t="s">
        <v>32</v>
      </c>
      <c r="B210">
        <v>2021</v>
      </c>
      <c r="C210">
        <v>5</v>
      </c>
      <c r="D210">
        <v>1</v>
      </c>
      <c r="E210" t="s">
        <v>320</v>
      </c>
      <c r="F210" t="s">
        <v>8</v>
      </c>
      <c r="G210" t="s">
        <v>321</v>
      </c>
      <c r="H210">
        <v>2</v>
      </c>
      <c r="I210" t="s">
        <v>298</v>
      </c>
      <c r="J210">
        <v>0</v>
      </c>
      <c r="K210">
        <v>0</v>
      </c>
      <c r="L210">
        <v>0</v>
      </c>
      <c r="M210">
        <v>20091274</v>
      </c>
      <c r="N210">
        <v>3</v>
      </c>
      <c r="O210" t="s">
        <v>58</v>
      </c>
      <c r="P210">
        <v>0</v>
      </c>
      <c r="Q210" t="s">
        <v>56</v>
      </c>
      <c r="R210" t="s">
        <v>325</v>
      </c>
      <c r="S210" t="s">
        <v>325</v>
      </c>
      <c r="T210" t="s">
        <v>13</v>
      </c>
      <c r="U210" t="s">
        <v>323</v>
      </c>
      <c r="V210" t="s">
        <v>15</v>
      </c>
      <c r="W210" t="s">
        <v>324</v>
      </c>
      <c r="X210">
        <v>223408</v>
      </c>
      <c r="Y210">
        <v>223408</v>
      </c>
      <c r="Z210">
        <v>15415152</v>
      </c>
      <c r="AA210">
        <v>69</v>
      </c>
    </row>
    <row r="211" spans="1:27" hidden="1" x14ac:dyDescent="0.25">
      <c r="A211" t="s">
        <v>32</v>
      </c>
      <c r="B211">
        <v>2021</v>
      </c>
      <c r="C211">
        <v>5</v>
      </c>
      <c r="D211">
        <v>2</v>
      </c>
      <c r="E211" t="s">
        <v>18</v>
      </c>
      <c r="F211" t="s">
        <v>19</v>
      </c>
      <c r="G211" t="s">
        <v>20</v>
      </c>
      <c r="H211">
        <v>1</v>
      </c>
      <c r="I211" t="s">
        <v>10</v>
      </c>
      <c r="J211">
        <v>0</v>
      </c>
      <c r="K211">
        <v>0</v>
      </c>
      <c r="L211">
        <v>0</v>
      </c>
      <c r="M211">
        <v>20079057</v>
      </c>
      <c r="N211">
        <v>3</v>
      </c>
      <c r="O211" t="s">
        <v>55</v>
      </c>
      <c r="P211">
        <v>0</v>
      </c>
      <c r="Q211" t="s">
        <v>56</v>
      </c>
      <c r="R211" t="s">
        <v>57</v>
      </c>
      <c r="S211" t="s">
        <v>57</v>
      </c>
      <c r="T211" t="s">
        <v>13</v>
      </c>
      <c r="U211" t="s">
        <v>14</v>
      </c>
      <c r="V211" t="s">
        <v>15</v>
      </c>
      <c r="W211" t="s">
        <v>16</v>
      </c>
      <c r="X211">
        <v>93994</v>
      </c>
      <c r="Y211">
        <v>357600</v>
      </c>
      <c r="Z211">
        <v>787465610</v>
      </c>
      <c r="AA211">
        <v>2250</v>
      </c>
    </row>
    <row r="212" spans="1:27" hidden="1" x14ac:dyDescent="0.25">
      <c r="A212" t="s">
        <v>32</v>
      </c>
      <c r="B212">
        <v>2021</v>
      </c>
      <c r="C212">
        <v>5</v>
      </c>
      <c r="D212">
        <v>2</v>
      </c>
      <c r="E212" t="s">
        <v>18</v>
      </c>
      <c r="F212" t="s">
        <v>19</v>
      </c>
      <c r="G212" t="s">
        <v>20</v>
      </c>
      <c r="H212">
        <v>1</v>
      </c>
      <c r="I212" t="s">
        <v>10</v>
      </c>
      <c r="J212">
        <v>0</v>
      </c>
      <c r="K212">
        <v>0</v>
      </c>
      <c r="L212">
        <v>0</v>
      </c>
      <c r="M212">
        <v>20079057</v>
      </c>
      <c r="N212">
        <v>3</v>
      </c>
      <c r="O212" t="s">
        <v>55</v>
      </c>
      <c r="P212">
        <v>0</v>
      </c>
      <c r="Q212" t="s">
        <v>56</v>
      </c>
      <c r="R212" t="s">
        <v>57</v>
      </c>
      <c r="S212" t="s">
        <v>57</v>
      </c>
      <c r="T212" t="s">
        <v>13</v>
      </c>
      <c r="U212" t="s">
        <v>14</v>
      </c>
      <c r="V212" t="s">
        <v>21</v>
      </c>
      <c r="W212" t="s">
        <v>22</v>
      </c>
      <c r="X212">
        <v>89400</v>
      </c>
      <c r="Y212">
        <v>89400</v>
      </c>
      <c r="Z212">
        <v>455224800</v>
      </c>
      <c r="AA212">
        <v>5092</v>
      </c>
    </row>
    <row r="213" spans="1:27" hidden="1" x14ac:dyDescent="0.25">
      <c r="A213" t="s">
        <v>32</v>
      </c>
      <c r="B213">
        <v>2021</v>
      </c>
      <c r="C213">
        <v>5</v>
      </c>
      <c r="D213">
        <v>2</v>
      </c>
      <c r="E213" t="s">
        <v>18</v>
      </c>
      <c r="F213" t="s">
        <v>19</v>
      </c>
      <c r="G213" t="s">
        <v>20</v>
      </c>
      <c r="H213">
        <v>1</v>
      </c>
      <c r="I213" t="s">
        <v>10</v>
      </c>
      <c r="J213">
        <v>0</v>
      </c>
      <c r="K213">
        <v>0</v>
      </c>
      <c r="L213">
        <v>0</v>
      </c>
      <c r="M213">
        <v>20091274</v>
      </c>
      <c r="N213">
        <v>3</v>
      </c>
      <c r="O213" t="s">
        <v>58</v>
      </c>
      <c r="P213">
        <v>0</v>
      </c>
      <c r="Q213" t="s">
        <v>56</v>
      </c>
      <c r="R213" t="s">
        <v>57</v>
      </c>
      <c r="S213" t="s">
        <v>57</v>
      </c>
      <c r="T213" t="s">
        <v>13</v>
      </c>
      <c r="U213" t="s">
        <v>14</v>
      </c>
      <c r="V213" t="s">
        <v>15</v>
      </c>
      <c r="W213" t="s">
        <v>16</v>
      </c>
      <c r="X213">
        <v>57011</v>
      </c>
      <c r="Y213">
        <v>216652</v>
      </c>
      <c r="Z213">
        <v>52692004</v>
      </c>
      <c r="AA213">
        <v>255</v>
      </c>
    </row>
    <row r="214" spans="1:27" hidden="1" x14ac:dyDescent="0.25">
      <c r="A214" t="s">
        <v>32</v>
      </c>
      <c r="B214">
        <v>2021</v>
      </c>
      <c r="C214">
        <v>5</v>
      </c>
      <c r="D214">
        <v>2</v>
      </c>
      <c r="E214" t="s">
        <v>18</v>
      </c>
      <c r="F214" t="s">
        <v>19</v>
      </c>
      <c r="G214" t="s">
        <v>20</v>
      </c>
      <c r="H214">
        <v>1</v>
      </c>
      <c r="I214" t="s">
        <v>10</v>
      </c>
      <c r="J214">
        <v>0</v>
      </c>
      <c r="K214">
        <v>0</v>
      </c>
      <c r="L214">
        <v>0</v>
      </c>
      <c r="M214">
        <v>20091274</v>
      </c>
      <c r="N214">
        <v>3</v>
      </c>
      <c r="O214" t="s">
        <v>58</v>
      </c>
      <c r="P214">
        <v>0</v>
      </c>
      <c r="Q214" t="s">
        <v>56</v>
      </c>
      <c r="R214" t="s">
        <v>57</v>
      </c>
      <c r="S214" t="s">
        <v>57</v>
      </c>
      <c r="T214" t="s">
        <v>13</v>
      </c>
      <c r="U214" t="s">
        <v>14</v>
      </c>
      <c r="V214" t="s">
        <v>21</v>
      </c>
      <c r="W214" t="s">
        <v>22</v>
      </c>
      <c r="X214">
        <v>54163</v>
      </c>
      <c r="Y214">
        <v>54163</v>
      </c>
      <c r="Z214">
        <v>30764584</v>
      </c>
      <c r="AA214">
        <v>568</v>
      </c>
    </row>
    <row r="215" spans="1:27" hidden="1" x14ac:dyDescent="0.25">
      <c r="A215" t="s">
        <v>32</v>
      </c>
      <c r="B215">
        <v>2021</v>
      </c>
      <c r="C215">
        <v>5</v>
      </c>
      <c r="D215">
        <v>2</v>
      </c>
      <c r="E215" t="s">
        <v>18</v>
      </c>
      <c r="F215" t="s">
        <v>19</v>
      </c>
      <c r="G215" t="s">
        <v>20</v>
      </c>
      <c r="H215">
        <v>2</v>
      </c>
      <c r="I215" t="s">
        <v>17</v>
      </c>
      <c r="J215">
        <v>0</v>
      </c>
      <c r="K215">
        <v>0</v>
      </c>
      <c r="L215">
        <v>0</v>
      </c>
      <c r="M215">
        <v>20079057</v>
      </c>
      <c r="N215">
        <v>3</v>
      </c>
      <c r="O215" t="s">
        <v>55</v>
      </c>
      <c r="P215">
        <v>0</v>
      </c>
      <c r="Q215" t="s">
        <v>56</v>
      </c>
      <c r="R215" t="s">
        <v>57</v>
      </c>
      <c r="S215" t="s">
        <v>57</v>
      </c>
      <c r="T215" t="s">
        <v>13</v>
      </c>
      <c r="U215" t="s">
        <v>14</v>
      </c>
      <c r="V215" t="s">
        <v>15</v>
      </c>
      <c r="W215" t="s">
        <v>16</v>
      </c>
      <c r="X215">
        <v>395350</v>
      </c>
      <c r="Y215">
        <v>395350</v>
      </c>
      <c r="Z215">
        <v>14232600</v>
      </c>
      <c r="AA215">
        <v>36</v>
      </c>
    </row>
    <row r="216" spans="1:27" hidden="1" x14ac:dyDescent="0.25">
      <c r="A216" t="s">
        <v>32</v>
      </c>
      <c r="B216">
        <v>2021</v>
      </c>
      <c r="C216">
        <v>5</v>
      </c>
      <c r="D216">
        <v>2</v>
      </c>
      <c r="E216" t="s">
        <v>18</v>
      </c>
      <c r="F216" t="s">
        <v>19</v>
      </c>
      <c r="G216" t="s">
        <v>20</v>
      </c>
      <c r="H216">
        <v>2</v>
      </c>
      <c r="I216" t="s">
        <v>17</v>
      </c>
      <c r="J216">
        <v>0</v>
      </c>
      <c r="K216">
        <v>0</v>
      </c>
      <c r="L216">
        <v>0</v>
      </c>
      <c r="M216">
        <v>20079057</v>
      </c>
      <c r="N216">
        <v>3</v>
      </c>
      <c r="O216" t="s">
        <v>55</v>
      </c>
      <c r="P216">
        <v>0</v>
      </c>
      <c r="Q216" t="s">
        <v>56</v>
      </c>
      <c r="R216" t="s">
        <v>57</v>
      </c>
      <c r="S216" t="s">
        <v>57</v>
      </c>
      <c r="T216" t="s">
        <v>13</v>
      </c>
      <c r="U216" t="s">
        <v>14</v>
      </c>
      <c r="V216" t="s">
        <v>21</v>
      </c>
      <c r="W216" t="s">
        <v>22</v>
      </c>
      <c r="X216">
        <v>93870</v>
      </c>
      <c r="Y216">
        <v>98838</v>
      </c>
      <c r="Z216">
        <v>88812610</v>
      </c>
      <c r="AA216">
        <v>904</v>
      </c>
    </row>
    <row r="217" spans="1:27" hidden="1" x14ac:dyDescent="0.25">
      <c r="A217" t="s">
        <v>32</v>
      </c>
      <c r="B217">
        <v>2021</v>
      </c>
      <c r="C217">
        <v>5</v>
      </c>
      <c r="D217">
        <v>2</v>
      </c>
      <c r="E217" t="s">
        <v>18</v>
      </c>
      <c r="F217" t="s">
        <v>19</v>
      </c>
      <c r="G217" t="s">
        <v>20</v>
      </c>
      <c r="H217">
        <v>2</v>
      </c>
      <c r="I217" t="s">
        <v>17</v>
      </c>
      <c r="J217">
        <v>0</v>
      </c>
      <c r="K217">
        <v>0</v>
      </c>
      <c r="L217">
        <v>0</v>
      </c>
      <c r="M217">
        <v>20091274</v>
      </c>
      <c r="N217">
        <v>3</v>
      </c>
      <c r="O217" t="s">
        <v>58</v>
      </c>
      <c r="P217">
        <v>0</v>
      </c>
      <c r="Q217" t="s">
        <v>56</v>
      </c>
      <c r="R217" t="s">
        <v>57</v>
      </c>
      <c r="S217" t="s">
        <v>57</v>
      </c>
      <c r="T217" t="s">
        <v>13</v>
      </c>
      <c r="U217" t="s">
        <v>14</v>
      </c>
      <c r="V217" t="s">
        <v>15</v>
      </c>
      <c r="W217" t="s">
        <v>16</v>
      </c>
      <c r="X217">
        <v>223408</v>
      </c>
      <c r="Y217">
        <v>223408</v>
      </c>
      <c r="Z217">
        <v>1340448</v>
      </c>
      <c r="AA217">
        <v>6</v>
      </c>
    </row>
    <row r="218" spans="1:27" hidden="1" x14ac:dyDescent="0.25">
      <c r="A218" t="s">
        <v>32</v>
      </c>
      <c r="B218">
        <v>2021</v>
      </c>
      <c r="C218">
        <v>5</v>
      </c>
      <c r="D218">
        <v>2</v>
      </c>
      <c r="E218" t="s">
        <v>18</v>
      </c>
      <c r="F218" t="s">
        <v>19</v>
      </c>
      <c r="G218" t="s">
        <v>20</v>
      </c>
      <c r="H218">
        <v>2</v>
      </c>
      <c r="I218" t="s">
        <v>17</v>
      </c>
      <c r="J218">
        <v>0</v>
      </c>
      <c r="K218">
        <v>0</v>
      </c>
      <c r="L218">
        <v>0</v>
      </c>
      <c r="M218">
        <v>20091274</v>
      </c>
      <c r="N218">
        <v>3</v>
      </c>
      <c r="O218" t="s">
        <v>58</v>
      </c>
      <c r="P218">
        <v>0</v>
      </c>
      <c r="Q218" t="s">
        <v>56</v>
      </c>
      <c r="R218" t="s">
        <v>57</v>
      </c>
      <c r="S218" t="s">
        <v>57</v>
      </c>
      <c r="T218" t="s">
        <v>13</v>
      </c>
      <c r="U218" t="s">
        <v>14</v>
      </c>
      <c r="V218" t="s">
        <v>21</v>
      </c>
      <c r="W218" t="s">
        <v>22</v>
      </c>
      <c r="X218">
        <v>55852</v>
      </c>
      <c r="Y218">
        <v>56871</v>
      </c>
      <c r="Z218">
        <v>12174084</v>
      </c>
      <c r="AA218">
        <v>216</v>
      </c>
    </row>
    <row r="219" spans="1:27" hidden="1" x14ac:dyDescent="0.25">
      <c r="A219" t="s">
        <v>32</v>
      </c>
      <c r="B219">
        <v>2021</v>
      </c>
      <c r="C219">
        <v>5</v>
      </c>
      <c r="D219">
        <v>2</v>
      </c>
      <c r="E219" t="s">
        <v>18</v>
      </c>
      <c r="F219" t="s">
        <v>19</v>
      </c>
      <c r="G219" t="s">
        <v>20</v>
      </c>
      <c r="H219">
        <v>3</v>
      </c>
      <c r="I219" t="s">
        <v>25</v>
      </c>
      <c r="J219">
        <v>0</v>
      </c>
      <c r="K219">
        <v>0</v>
      </c>
      <c r="L219">
        <v>0</v>
      </c>
      <c r="M219">
        <v>20079057</v>
      </c>
      <c r="N219">
        <v>1</v>
      </c>
      <c r="O219" t="s">
        <v>55</v>
      </c>
      <c r="P219">
        <v>0</v>
      </c>
      <c r="Q219" t="s">
        <v>56</v>
      </c>
      <c r="R219" t="s">
        <v>57</v>
      </c>
      <c r="S219" t="s">
        <v>57</v>
      </c>
      <c r="T219" t="s">
        <v>13</v>
      </c>
      <c r="U219" t="s">
        <v>14</v>
      </c>
      <c r="V219" t="s">
        <v>21</v>
      </c>
      <c r="W219" t="s">
        <v>22</v>
      </c>
      <c r="X219">
        <v>79997</v>
      </c>
      <c r="Y219" t="s">
        <v>65</v>
      </c>
      <c r="Z219" t="s">
        <v>66</v>
      </c>
      <c r="AA219">
        <v>196</v>
      </c>
    </row>
    <row r="220" spans="1:27" hidden="1" x14ac:dyDescent="0.25">
      <c r="A220" t="s">
        <v>32</v>
      </c>
      <c r="B220">
        <v>2021</v>
      </c>
      <c r="C220">
        <v>5</v>
      </c>
      <c r="D220">
        <v>2</v>
      </c>
      <c r="E220" t="s">
        <v>18</v>
      </c>
      <c r="F220" t="s">
        <v>19</v>
      </c>
      <c r="G220" t="s">
        <v>20</v>
      </c>
      <c r="H220">
        <v>3</v>
      </c>
      <c r="I220" t="s">
        <v>25</v>
      </c>
      <c r="J220">
        <v>0</v>
      </c>
      <c r="K220">
        <v>0</v>
      </c>
      <c r="L220">
        <v>0</v>
      </c>
      <c r="M220">
        <v>20079057</v>
      </c>
      <c r="N220">
        <v>3</v>
      </c>
      <c r="O220" t="s">
        <v>55</v>
      </c>
      <c r="P220">
        <v>0</v>
      </c>
      <c r="Q220" t="s">
        <v>56</v>
      </c>
      <c r="R220" t="s">
        <v>57</v>
      </c>
      <c r="S220" t="s">
        <v>57</v>
      </c>
      <c r="T220" t="s">
        <v>13</v>
      </c>
      <c r="U220" t="s">
        <v>14</v>
      </c>
      <c r="V220" t="s">
        <v>15</v>
      </c>
      <c r="W220" t="s">
        <v>16</v>
      </c>
      <c r="X220" t="s">
        <v>67</v>
      </c>
      <c r="Y220">
        <v>395350</v>
      </c>
      <c r="Z220" t="s">
        <v>68</v>
      </c>
      <c r="AA220">
        <v>1223</v>
      </c>
    </row>
    <row r="221" spans="1:27" hidden="1" x14ac:dyDescent="0.25">
      <c r="A221" t="s">
        <v>32</v>
      </c>
      <c r="B221">
        <v>2021</v>
      </c>
      <c r="C221">
        <v>5</v>
      </c>
      <c r="D221">
        <v>2</v>
      </c>
      <c r="E221" t="s">
        <v>18</v>
      </c>
      <c r="F221" t="s">
        <v>19</v>
      </c>
      <c r="G221" t="s">
        <v>20</v>
      </c>
      <c r="H221">
        <v>3</v>
      </c>
      <c r="I221" t="s">
        <v>25</v>
      </c>
      <c r="J221">
        <v>0</v>
      </c>
      <c r="K221">
        <v>0</v>
      </c>
      <c r="L221">
        <v>0</v>
      </c>
      <c r="M221">
        <v>20079057</v>
      </c>
      <c r="N221">
        <v>3</v>
      </c>
      <c r="O221" t="s">
        <v>55</v>
      </c>
      <c r="P221">
        <v>0</v>
      </c>
      <c r="Q221" t="s">
        <v>56</v>
      </c>
      <c r="R221" t="s">
        <v>57</v>
      </c>
      <c r="S221" t="s">
        <v>57</v>
      </c>
      <c r="T221" t="s">
        <v>13</v>
      </c>
      <c r="U221" t="s">
        <v>14</v>
      </c>
      <c r="V221" t="s">
        <v>21</v>
      </c>
      <c r="W221" t="s">
        <v>22</v>
      </c>
      <c r="X221">
        <v>89400</v>
      </c>
      <c r="Y221">
        <v>122004</v>
      </c>
      <c r="Z221">
        <v>102777308</v>
      </c>
      <c r="AA221">
        <v>1072</v>
      </c>
    </row>
    <row r="222" spans="1:27" hidden="1" x14ac:dyDescent="0.25">
      <c r="A222" t="s">
        <v>32</v>
      </c>
      <c r="B222">
        <v>2021</v>
      </c>
      <c r="C222">
        <v>5</v>
      </c>
      <c r="D222">
        <v>2</v>
      </c>
      <c r="E222" t="s">
        <v>18</v>
      </c>
      <c r="F222" t="s">
        <v>19</v>
      </c>
      <c r="G222" t="s">
        <v>20</v>
      </c>
      <c r="H222">
        <v>3</v>
      </c>
      <c r="I222" t="s">
        <v>25</v>
      </c>
      <c r="J222">
        <v>0</v>
      </c>
      <c r="K222">
        <v>0</v>
      </c>
      <c r="L222">
        <v>0</v>
      </c>
      <c r="M222">
        <v>20091274</v>
      </c>
      <c r="N222">
        <v>1</v>
      </c>
      <c r="O222" t="s">
        <v>58</v>
      </c>
      <c r="P222">
        <v>0</v>
      </c>
      <c r="Q222" t="s">
        <v>56</v>
      </c>
      <c r="R222" t="s">
        <v>57</v>
      </c>
      <c r="S222" t="s">
        <v>57</v>
      </c>
      <c r="T222" t="s">
        <v>13</v>
      </c>
      <c r="U222" t="s">
        <v>14</v>
      </c>
      <c r="V222" t="s">
        <v>21</v>
      </c>
      <c r="W222" t="s">
        <v>22</v>
      </c>
      <c r="X222">
        <v>61002</v>
      </c>
      <c r="Y222">
        <v>61002</v>
      </c>
      <c r="Z222">
        <v>488016</v>
      </c>
      <c r="AA222">
        <v>8</v>
      </c>
    </row>
    <row r="223" spans="1:27" hidden="1" x14ac:dyDescent="0.25">
      <c r="A223" t="s">
        <v>32</v>
      </c>
      <c r="B223">
        <v>2021</v>
      </c>
      <c r="C223">
        <v>5</v>
      </c>
      <c r="D223">
        <v>2</v>
      </c>
      <c r="E223" t="s">
        <v>18</v>
      </c>
      <c r="F223" t="s">
        <v>19</v>
      </c>
      <c r="G223" t="s">
        <v>20</v>
      </c>
      <c r="H223">
        <v>3</v>
      </c>
      <c r="I223" t="s">
        <v>25</v>
      </c>
      <c r="J223">
        <v>0</v>
      </c>
      <c r="K223">
        <v>0</v>
      </c>
      <c r="L223">
        <v>0</v>
      </c>
      <c r="M223">
        <v>20091274</v>
      </c>
      <c r="N223">
        <v>3</v>
      </c>
      <c r="O223" t="s">
        <v>58</v>
      </c>
      <c r="P223">
        <v>0</v>
      </c>
      <c r="Q223" t="s">
        <v>56</v>
      </c>
      <c r="R223" t="s">
        <v>57</v>
      </c>
      <c r="S223" t="s">
        <v>57</v>
      </c>
      <c r="T223" t="s">
        <v>13</v>
      </c>
      <c r="U223" t="s">
        <v>14</v>
      </c>
      <c r="V223" t="s">
        <v>15</v>
      </c>
      <c r="W223" t="s">
        <v>16</v>
      </c>
      <c r="X223">
        <v>57011</v>
      </c>
      <c r="Y223">
        <v>228046</v>
      </c>
      <c r="Z223">
        <v>18080018</v>
      </c>
      <c r="AA223">
        <v>92</v>
      </c>
    </row>
    <row r="224" spans="1:27" hidden="1" x14ac:dyDescent="0.25">
      <c r="A224" t="s">
        <v>32</v>
      </c>
      <c r="B224">
        <v>2021</v>
      </c>
      <c r="C224">
        <v>5</v>
      </c>
      <c r="D224">
        <v>2</v>
      </c>
      <c r="E224" t="s">
        <v>18</v>
      </c>
      <c r="F224" t="s">
        <v>19</v>
      </c>
      <c r="G224" t="s">
        <v>20</v>
      </c>
      <c r="H224">
        <v>3</v>
      </c>
      <c r="I224" t="s">
        <v>25</v>
      </c>
      <c r="J224">
        <v>0</v>
      </c>
      <c r="K224">
        <v>0</v>
      </c>
      <c r="L224">
        <v>0</v>
      </c>
      <c r="M224">
        <v>20091274</v>
      </c>
      <c r="N224">
        <v>3</v>
      </c>
      <c r="O224" t="s">
        <v>58</v>
      </c>
      <c r="P224">
        <v>0</v>
      </c>
      <c r="Q224" t="s">
        <v>56</v>
      </c>
      <c r="R224" t="s">
        <v>57</v>
      </c>
      <c r="S224" t="s">
        <v>57</v>
      </c>
      <c r="T224" t="s">
        <v>13</v>
      </c>
      <c r="U224" t="s">
        <v>14</v>
      </c>
      <c r="V224" t="s">
        <v>21</v>
      </c>
      <c r="W224" t="s">
        <v>22</v>
      </c>
      <c r="X224">
        <v>54163</v>
      </c>
      <c r="Y224" t="s">
        <v>69</v>
      </c>
      <c r="Z224" t="s">
        <v>70</v>
      </c>
      <c r="AA224">
        <v>168</v>
      </c>
    </row>
    <row r="225" spans="1:27" hidden="1" x14ac:dyDescent="0.25">
      <c r="A225" t="s">
        <v>32</v>
      </c>
      <c r="B225">
        <v>2021</v>
      </c>
      <c r="C225">
        <v>5</v>
      </c>
      <c r="D225">
        <v>2</v>
      </c>
      <c r="E225" t="s">
        <v>18</v>
      </c>
      <c r="F225" t="s">
        <v>19</v>
      </c>
      <c r="G225" t="s">
        <v>20</v>
      </c>
      <c r="H225">
        <v>4</v>
      </c>
      <c r="I225" t="s">
        <v>26</v>
      </c>
      <c r="J225">
        <v>0</v>
      </c>
      <c r="K225">
        <v>0</v>
      </c>
      <c r="L225">
        <v>0</v>
      </c>
      <c r="M225">
        <v>20079057</v>
      </c>
      <c r="N225">
        <v>3</v>
      </c>
      <c r="O225" t="s">
        <v>55</v>
      </c>
      <c r="P225">
        <v>0</v>
      </c>
      <c r="Q225" t="s">
        <v>56</v>
      </c>
      <c r="R225" t="s">
        <v>57</v>
      </c>
      <c r="S225" t="s">
        <v>57</v>
      </c>
      <c r="T225" t="s">
        <v>13</v>
      </c>
      <c r="U225" t="s">
        <v>14</v>
      </c>
      <c r="V225" t="s">
        <v>15</v>
      </c>
      <c r="W225" t="s">
        <v>16</v>
      </c>
      <c r="X225">
        <v>99644</v>
      </c>
      <c r="Y225">
        <v>409050</v>
      </c>
      <c r="Z225">
        <v>47487706</v>
      </c>
      <c r="AA225">
        <v>138</v>
      </c>
    </row>
    <row r="226" spans="1:27" hidden="1" x14ac:dyDescent="0.25">
      <c r="A226" t="s">
        <v>32</v>
      </c>
      <c r="B226">
        <v>2021</v>
      </c>
      <c r="C226">
        <v>5</v>
      </c>
      <c r="D226">
        <v>2</v>
      </c>
      <c r="E226" t="s">
        <v>18</v>
      </c>
      <c r="F226" t="s">
        <v>19</v>
      </c>
      <c r="G226" t="s">
        <v>20</v>
      </c>
      <c r="H226">
        <v>4</v>
      </c>
      <c r="I226" t="s">
        <v>26</v>
      </c>
      <c r="J226">
        <v>0</v>
      </c>
      <c r="K226">
        <v>0</v>
      </c>
      <c r="L226">
        <v>0</v>
      </c>
      <c r="M226">
        <v>20079057</v>
      </c>
      <c r="N226">
        <v>3</v>
      </c>
      <c r="O226" t="s">
        <v>55</v>
      </c>
      <c r="P226">
        <v>0</v>
      </c>
      <c r="Q226" t="s">
        <v>56</v>
      </c>
      <c r="R226" t="s">
        <v>57</v>
      </c>
      <c r="S226" t="s">
        <v>57</v>
      </c>
      <c r="T226" t="s">
        <v>13</v>
      </c>
      <c r="U226" t="s">
        <v>14</v>
      </c>
      <c r="V226" t="s">
        <v>21</v>
      </c>
      <c r="W226" t="s">
        <v>22</v>
      </c>
      <c r="X226">
        <v>108048</v>
      </c>
      <c r="Y226">
        <v>357600</v>
      </c>
      <c r="Z226">
        <v>18386784</v>
      </c>
      <c r="AA226">
        <v>57</v>
      </c>
    </row>
    <row r="227" spans="1:27" hidden="1" x14ac:dyDescent="0.25">
      <c r="A227" t="s">
        <v>32</v>
      </c>
      <c r="B227">
        <v>2021</v>
      </c>
      <c r="C227">
        <v>5</v>
      </c>
      <c r="D227">
        <v>2</v>
      </c>
      <c r="E227" t="s">
        <v>18</v>
      </c>
      <c r="F227" t="s">
        <v>19</v>
      </c>
      <c r="G227" t="s">
        <v>20</v>
      </c>
      <c r="H227">
        <v>4</v>
      </c>
      <c r="I227" t="s">
        <v>26</v>
      </c>
      <c r="J227">
        <v>0</v>
      </c>
      <c r="K227">
        <v>0</v>
      </c>
      <c r="L227">
        <v>0</v>
      </c>
      <c r="M227">
        <v>20091274</v>
      </c>
      <c r="N227">
        <v>1</v>
      </c>
      <c r="O227" t="s">
        <v>58</v>
      </c>
      <c r="P227">
        <v>0</v>
      </c>
      <c r="Q227" t="s">
        <v>56</v>
      </c>
      <c r="R227" t="s">
        <v>57</v>
      </c>
      <c r="S227" t="s">
        <v>57</v>
      </c>
      <c r="T227" t="s">
        <v>13</v>
      </c>
      <c r="U227" t="s">
        <v>14</v>
      </c>
      <c r="V227" t="s">
        <v>21</v>
      </c>
      <c r="W227" t="s">
        <v>22</v>
      </c>
      <c r="X227">
        <v>57000</v>
      </c>
      <c r="Y227">
        <v>57000</v>
      </c>
      <c r="Z227">
        <v>456000</v>
      </c>
      <c r="AA227">
        <v>8</v>
      </c>
    </row>
    <row r="228" spans="1:27" hidden="1" x14ac:dyDescent="0.25">
      <c r="A228" t="s">
        <v>32</v>
      </c>
      <c r="B228">
        <v>2021</v>
      </c>
      <c r="C228">
        <v>5</v>
      </c>
      <c r="D228">
        <v>2</v>
      </c>
      <c r="E228" t="s">
        <v>18</v>
      </c>
      <c r="F228" t="s">
        <v>19</v>
      </c>
      <c r="G228" t="s">
        <v>20</v>
      </c>
      <c r="H228">
        <v>4</v>
      </c>
      <c r="I228" t="s">
        <v>26</v>
      </c>
      <c r="J228">
        <v>0</v>
      </c>
      <c r="K228">
        <v>0</v>
      </c>
      <c r="L228">
        <v>0</v>
      </c>
      <c r="M228">
        <v>20091274</v>
      </c>
      <c r="N228">
        <v>3</v>
      </c>
      <c r="O228" t="s">
        <v>58</v>
      </c>
      <c r="P228">
        <v>0</v>
      </c>
      <c r="Q228" t="s">
        <v>56</v>
      </c>
      <c r="R228" t="s">
        <v>57</v>
      </c>
      <c r="S228" t="s">
        <v>57</v>
      </c>
      <c r="T228" t="s">
        <v>13</v>
      </c>
      <c r="U228" t="s">
        <v>14</v>
      </c>
      <c r="V228" t="s">
        <v>15</v>
      </c>
      <c r="W228" t="s">
        <v>16</v>
      </c>
      <c r="X228">
        <v>223358</v>
      </c>
      <c r="Y228">
        <v>223408</v>
      </c>
      <c r="Z228">
        <v>4021245</v>
      </c>
      <c r="AA228">
        <v>18</v>
      </c>
    </row>
    <row r="229" spans="1:27" hidden="1" x14ac:dyDescent="0.25">
      <c r="A229" t="s">
        <v>32</v>
      </c>
      <c r="B229">
        <v>2021</v>
      </c>
      <c r="C229">
        <v>5</v>
      </c>
      <c r="D229">
        <v>2</v>
      </c>
      <c r="E229" t="s">
        <v>18</v>
      </c>
      <c r="F229" t="s">
        <v>19</v>
      </c>
      <c r="G229" t="s">
        <v>20</v>
      </c>
      <c r="H229">
        <v>4</v>
      </c>
      <c r="I229" t="s">
        <v>26</v>
      </c>
      <c r="J229">
        <v>0</v>
      </c>
      <c r="K229">
        <v>0</v>
      </c>
      <c r="L229">
        <v>0</v>
      </c>
      <c r="M229">
        <v>20091274</v>
      </c>
      <c r="N229">
        <v>3</v>
      </c>
      <c r="O229" t="s">
        <v>58</v>
      </c>
      <c r="P229">
        <v>0</v>
      </c>
      <c r="Q229" t="s">
        <v>56</v>
      </c>
      <c r="R229" t="s">
        <v>57</v>
      </c>
      <c r="S229" t="s">
        <v>57</v>
      </c>
      <c r="T229" t="s">
        <v>13</v>
      </c>
      <c r="U229" t="s">
        <v>14</v>
      </c>
      <c r="V229" t="s">
        <v>21</v>
      </c>
      <c r="W229" t="s">
        <v>22</v>
      </c>
      <c r="X229">
        <v>216652</v>
      </c>
      <c r="Y229">
        <v>216652</v>
      </c>
      <c r="Z229">
        <v>649956</v>
      </c>
      <c r="AA229">
        <v>3</v>
      </c>
    </row>
    <row r="230" spans="1:27" hidden="1" x14ac:dyDescent="0.25">
      <c r="A230" t="s">
        <v>32</v>
      </c>
      <c r="B230">
        <v>2021</v>
      </c>
      <c r="C230">
        <v>5</v>
      </c>
      <c r="D230">
        <v>2</v>
      </c>
      <c r="E230" t="s">
        <v>18</v>
      </c>
      <c r="F230" t="s">
        <v>19</v>
      </c>
      <c r="G230" t="s">
        <v>20</v>
      </c>
      <c r="H230">
        <v>5</v>
      </c>
      <c r="I230" t="s">
        <v>27</v>
      </c>
      <c r="J230">
        <v>0</v>
      </c>
      <c r="K230">
        <v>0</v>
      </c>
      <c r="L230">
        <v>0</v>
      </c>
      <c r="M230">
        <v>20079057</v>
      </c>
      <c r="N230">
        <v>0</v>
      </c>
      <c r="O230" t="s">
        <v>55</v>
      </c>
      <c r="P230">
        <v>0</v>
      </c>
      <c r="Q230" t="s">
        <v>56</v>
      </c>
      <c r="R230" t="s">
        <v>57</v>
      </c>
      <c r="S230" t="s">
        <v>57</v>
      </c>
      <c r="T230" t="s">
        <v>13</v>
      </c>
      <c r="U230" t="s">
        <v>14</v>
      </c>
      <c r="V230" t="s">
        <v>30</v>
      </c>
      <c r="W230" t="s">
        <v>31</v>
      </c>
      <c r="X230">
        <v>108048</v>
      </c>
      <c r="Y230">
        <v>155000</v>
      </c>
      <c r="Z230">
        <v>16501436</v>
      </c>
      <c r="AA230">
        <v>116</v>
      </c>
    </row>
    <row r="231" spans="1:27" hidden="1" x14ac:dyDescent="0.25">
      <c r="A231" t="s">
        <v>32</v>
      </c>
      <c r="B231">
        <v>2021</v>
      </c>
      <c r="C231">
        <v>5</v>
      </c>
      <c r="D231">
        <v>2</v>
      </c>
      <c r="E231" t="s">
        <v>18</v>
      </c>
      <c r="F231" t="s">
        <v>19</v>
      </c>
      <c r="G231" t="s">
        <v>20</v>
      </c>
      <c r="H231">
        <v>5</v>
      </c>
      <c r="I231" t="s">
        <v>27</v>
      </c>
      <c r="J231">
        <v>0</v>
      </c>
      <c r="K231">
        <v>0</v>
      </c>
      <c r="L231">
        <v>0</v>
      </c>
      <c r="M231">
        <v>20079057</v>
      </c>
      <c r="N231">
        <v>1</v>
      </c>
      <c r="O231" t="s">
        <v>55</v>
      </c>
      <c r="P231">
        <v>0</v>
      </c>
      <c r="Q231" t="s">
        <v>56</v>
      </c>
      <c r="R231" t="s">
        <v>57</v>
      </c>
      <c r="S231" t="s">
        <v>57</v>
      </c>
      <c r="T231" t="s">
        <v>13</v>
      </c>
      <c r="U231" t="s">
        <v>14</v>
      </c>
      <c r="V231" t="s">
        <v>21</v>
      </c>
      <c r="W231" t="s">
        <v>22</v>
      </c>
      <c r="X231">
        <v>92749</v>
      </c>
      <c r="Y231">
        <v>98535</v>
      </c>
      <c r="Z231">
        <v>5494816</v>
      </c>
      <c r="AA231">
        <v>56</v>
      </c>
    </row>
    <row r="232" spans="1:27" hidden="1" x14ac:dyDescent="0.25">
      <c r="A232" t="s">
        <v>32</v>
      </c>
      <c r="B232">
        <v>2021</v>
      </c>
      <c r="C232">
        <v>5</v>
      </c>
      <c r="D232">
        <v>2</v>
      </c>
      <c r="E232" t="s">
        <v>18</v>
      </c>
      <c r="F232" t="s">
        <v>19</v>
      </c>
      <c r="G232" t="s">
        <v>20</v>
      </c>
      <c r="H232">
        <v>5</v>
      </c>
      <c r="I232" t="s">
        <v>27</v>
      </c>
      <c r="J232">
        <v>0</v>
      </c>
      <c r="K232">
        <v>0</v>
      </c>
      <c r="L232">
        <v>0</v>
      </c>
      <c r="M232">
        <v>20079057</v>
      </c>
      <c r="N232">
        <v>2</v>
      </c>
      <c r="O232" t="s">
        <v>55</v>
      </c>
      <c r="P232">
        <v>0</v>
      </c>
      <c r="Q232" t="s">
        <v>56</v>
      </c>
      <c r="R232" t="s">
        <v>57</v>
      </c>
      <c r="S232" t="s">
        <v>57</v>
      </c>
      <c r="T232" t="s">
        <v>13</v>
      </c>
      <c r="U232" t="s">
        <v>14</v>
      </c>
      <c r="V232" t="s">
        <v>21</v>
      </c>
      <c r="W232" t="s">
        <v>22</v>
      </c>
      <c r="X232">
        <v>103333</v>
      </c>
      <c r="Y232">
        <v>122005</v>
      </c>
      <c r="Z232">
        <v>8237293</v>
      </c>
      <c r="AA232">
        <v>72</v>
      </c>
    </row>
    <row r="233" spans="1:27" hidden="1" x14ac:dyDescent="0.25">
      <c r="A233" t="s">
        <v>32</v>
      </c>
      <c r="B233">
        <v>2021</v>
      </c>
      <c r="C233">
        <v>5</v>
      </c>
      <c r="D233">
        <v>2</v>
      </c>
      <c r="E233" t="s">
        <v>18</v>
      </c>
      <c r="F233" t="s">
        <v>19</v>
      </c>
      <c r="G233" t="s">
        <v>20</v>
      </c>
      <c r="H233">
        <v>5</v>
      </c>
      <c r="I233" t="s">
        <v>27</v>
      </c>
      <c r="J233">
        <v>0</v>
      </c>
      <c r="K233">
        <v>0</v>
      </c>
      <c r="L233">
        <v>0</v>
      </c>
      <c r="M233">
        <v>20079057</v>
      </c>
      <c r="N233">
        <v>3</v>
      </c>
      <c r="O233" t="s">
        <v>55</v>
      </c>
      <c r="P233">
        <v>0</v>
      </c>
      <c r="Q233" t="s">
        <v>56</v>
      </c>
      <c r="R233" t="s">
        <v>57</v>
      </c>
      <c r="S233" t="s">
        <v>57</v>
      </c>
      <c r="T233" t="s">
        <v>13</v>
      </c>
      <c r="U233" t="s">
        <v>14</v>
      </c>
      <c r="V233" t="s">
        <v>15</v>
      </c>
      <c r="W233" t="s">
        <v>16</v>
      </c>
      <c r="X233">
        <v>100128</v>
      </c>
      <c r="Y233">
        <v>216096</v>
      </c>
      <c r="Z233">
        <v>253936808</v>
      </c>
      <c r="AA233">
        <v>1903</v>
      </c>
    </row>
    <row r="234" spans="1:27" hidden="1" x14ac:dyDescent="0.25">
      <c r="A234" t="s">
        <v>32</v>
      </c>
      <c r="B234">
        <v>2021</v>
      </c>
      <c r="C234">
        <v>5</v>
      </c>
      <c r="D234">
        <v>2</v>
      </c>
      <c r="E234" t="s">
        <v>18</v>
      </c>
      <c r="F234" t="s">
        <v>19</v>
      </c>
      <c r="G234" t="s">
        <v>20</v>
      </c>
      <c r="H234">
        <v>5</v>
      </c>
      <c r="I234" t="s">
        <v>27</v>
      </c>
      <c r="J234">
        <v>0</v>
      </c>
      <c r="K234">
        <v>0</v>
      </c>
      <c r="L234">
        <v>0</v>
      </c>
      <c r="M234">
        <v>20079057</v>
      </c>
      <c r="N234">
        <v>3</v>
      </c>
      <c r="O234" t="s">
        <v>55</v>
      </c>
      <c r="P234">
        <v>0</v>
      </c>
      <c r="Q234" t="s">
        <v>56</v>
      </c>
      <c r="R234" t="s">
        <v>57</v>
      </c>
      <c r="S234" t="s">
        <v>57</v>
      </c>
      <c r="T234" t="s">
        <v>13</v>
      </c>
      <c r="U234" t="s">
        <v>14</v>
      </c>
      <c r="V234" t="s">
        <v>21</v>
      </c>
      <c r="W234" t="s">
        <v>22</v>
      </c>
      <c r="X234">
        <v>89400</v>
      </c>
      <c r="Y234">
        <v>122005</v>
      </c>
      <c r="Z234">
        <v>510556736</v>
      </c>
      <c r="AA234">
        <v>5312</v>
      </c>
    </row>
    <row r="235" spans="1:27" hidden="1" x14ac:dyDescent="0.25">
      <c r="A235" t="s">
        <v>32</v>
      </c>
      <c r="B235">
        <v>2021</v>
      </c>
      <c r="C235">
        <v>5</v>
      </c>
      <c r="D235">
        <v>2</v>
      </c>
      <c r="E235" t="s">
        <v>18</v>
      </c>
      <c r="F235" t="s">
        <v>19</v>
      </c>
      <c r="G235" t="s">
        <v>20</v>
      </c>
      <c r="H235">
        <v>5</v>
      </c>
      <c r="I235" t="s">
        <v>27</v>
      </c>
      <c r="J235">
        <v>0</v>
      </c>
      <c r="K235">
        <v>0</v>
      </c>
      <c r="L235">
        <v>0</v>
      </c>
      <c r="M235">
        <v>20091274</v>
      </c>
      <c r="N235">
        <v>1</v>
      </c>
      <c r="O235" t="s">
        <v>58</v>
      </c>
      <c r="P235">
        <v>0</v>
      </c>
      <c r="Q235" t="s">
        <v>56</v>
      </c>
      <c r="R235" t="s">
        <v>57</v>
      </c>
      <c r="S235" t="s">
        <v>57</v>
      </c>
      <c r="T235" t="s">
        <v>13</v>
      </c>
      <c r="U235" t="s">
        <v>14</v>
      </c>
      <c r="V235" t="s">
        <v>21</v>
      </c>
      <c r="W235" t="s">
        <v>22</v>
      </c>
      <c r="X235">
        <v>61002</v>
      </c>
      <c r="Y235">
        <v>61002</v>
      </c>
      <c r="Z235">
        <v>244008</v>
      </c>
      <c r="AA235">
        <v>4</v>
      </c>
    </row>
    <row r="236" spans="1:27" hidden="1" x14ac:dyDescent="0.25">
      <c r="A236" t="s">
        <v>32</v>
      </c>
      <c r="B236">
        <v>2021</v>
      </c>
      <c r="C236">
        <v>5</v>
      </c>
      <c r="D236">
        <v>2</v>
      </c>
      <c r="E236" t="s">
        <v>18</v>
      </c>
      <c r="F236" t="s">
        <v>19</v>
      </c>
      <c r="G236" t="s">
        <v>20</v>
      </c>
      <c r="H236">
        <v>5</v>
      </c>
      <c r="I236" t="s">
        <v>27</v>
      </c>
      <c r="J236">
        <v>0</v>
      </c>
      <c r="K236">
        <v>0</v>
      </c>
      <c r="L236">
        <v>0</v>
      </c>
      <c r="M236">
        <v>20091274</v>
      </c>
      <c r="N236">
        <v>3</v>
      </c>
      <c r="O236" t="s">
        <v>58</v>
      </c>
      <c r="P236">
        <v>0</v>
      </c>
      <c r="Q236" t="s">
        <v>56</v>
      </c>
      <c r="R236" t="s">
        <v>57</v>
      </c>
      <c r="S236" t="s">
        <v>57</v>
      </c>
      <c r="T236" t="s">
        <v>13</v>
      </c>
      <c r="U236" t="s">
        <v>14</v>
      </c>
      <c r="V236" t="s">
        <v>15</v>
      </c>
      <c r="W236" t="s">
        <v>16</v>
      </c>
      <c r="X236">
        <v>54024</v>
      </c>
      <c r="Y236">
        <v>228044</v>
      </c>
      <c r="Z236">
        <v>17088292</v>
      </c>
      <c r="AA236">
        <v>211</v>
      </c>
    </row>
    <row r="237" spans="1:27" hidden="1" x14ac:dyDescent="0.25">
      <c r="A237" t="s">
        <v>32</v>
      </c>
      <c r="B237">
        <v>2021</v>
      </c>
      <c r="C237">
        <v>5</v>
      </c>
      <c r="D237">
        <v>2</v>
      </c>
      <c r="E237" t="s">
        <v>18</v>
      </c>
      <c r="F237" t="s">
        <v>19</v>
      </c>
      <c r="G237" t="s">
        <v>20</v>
      </c>
      <c r="H237">
        <v>5</v>
      </c>
      <c r="I237" t="s">
        <v>27</v>
      </c>
      <c r="J237">
        <v>0</v>
      </c>
      <c r="K237">
        <v>0</v>
      </c>
      <c r="L237">
        <v>0</v>
      </c>
      <c r="M237">
        <v>20091274</v>
      </c>
      <c r="N237">
        <v>3</v>
      </c>
      <c r="O237" t="s">
        <v>58</v>
      </c>
      <c r="P237">
        <v>0</v>
      </c>
      <c r="Q237" t="s">
        <v>56</v>
      </c>
      <c r="R237" t="s">
        <v>57</v>
      </c>
      <c r="S237" t="s">
        <v>57</v>
      </c>
      <c r="T237" t="s">
        <v>13</v>
      </c>
      <c r="U237" t="s">
        <v>14</v>
      </c>
      <c r="V237" t="s">
        <v>21</v>
      </c>
      <c r="W237" t="s">
        <v>22</v>
      </c>
      <c r="X237">
        <v>52335</v>
      </c>
      <c r="Y237">
        <v>57012</v>
      </c>
      <c r="Z237">
        <v>31543824</v>
      </c>
      <c r="AA237">
        <v>556</v>
      </c>
    </row>
    <row r="238" spans="1:27" hidden="1" x14ac:dyDescent="0.25">
      <c r="A238" t="s">
        <v>32</v>
      </c>
      <c r="B238">
        <v>2021</v>
      </c>
      <c r="C238">
        <v>5</v>
      </c>
      <c r="D238">
        <v>2</v>
      </c>
      <c r="E238" t="s">
        <v>18</v>
      </c>
      <c r="F238" t="s">
        <v>28</v>
      </c>
      <c r="G238" t="s">
        <v>29</v>
      </c>
      <c r="H238">
        <v>5</v>
      </c>
      <c r="I238" t="s">
        <v>27</v>
      </c>
      <c r="J238">
        <v>0</v>
      </c>
      <c r="K238">
        <v>0</v>
      </c>
      <c r="L238">
        <v>0</v>
      </c>
      <c r="M238">
        <v>20079057</v>
      </c>
      <c r="N238">
        <v>3</v>
      </c>
      <c r="O238" t="s">
        <v>55</v>
      </c>
      <c r="P238">
        <v>0</v>
      </c>
      <c r="Q238" t="s">
        <v>56</v>
      </c>
      <c r="R238" t="s">
        <v>57</v>
      </c>
      <c r="S238" t="s">
        <v>57</v>
      </c>
      <c r="T238" t="s">
        <v>13</v>
      </c>
      <c r="U238" t="s">
        <v>14</v>
      </c>
      <c r="V238" t="s">
        <v>21</v>
      </c>
      <c r="W238" t="s">
        <v>22</v>
      </c>
      <c r="X238">
        <v>54024</v>
      </c>
      <c r="Y238">
        <v>108048</v>
      </c>
      <c r="Z238">
        <v>11531772</v>
      </c>
      <c r="AA238">
        <v>113</v>
      </c>
    </row>
    <row r="239" spans="1:27" hidden="1" x14ac:dyDescent="0.25">
      <c r="A239" t="s">
        <v>32</v>
      </c>
      <c r="B239">
        <v>2021</v>
      </c>
      <c r="C239">
        <v>5</v>
      </c>
      <c r="D239">
        <v>2</v>
      </c>
      <c r="E239" t="s">
        <v>18</v>
      </c>
      <c r="F239" t="s">
        <v>28</v>
      </c>
      <c r="G239" t="s">
        <v>29</v>
      </c>
      <c r="H239">
        <v>5</v>
      </c>
      <c r="I239" t="s">
        <v>27</v>
      </c>
      <c r="J239">
        <v>0</v>
      </c>
      <c r="K239">
        <v>0</v>
      </c>
      <c r="L239">
        <v>0</v>
      </c>
      <c r="M239">
        <v>20091274</v>
      </c>
      <c r="N239">
        <v>3</v>
      </c>
      <c r="O239" t="s">
        <v>58</v>
      </c>
      <c r="P239">
        <v>0</v>
      </c>
      <c r="Q239" t="s">
        <v>56</v>
      </c>
      <c r="R239" t="s">
        <v>57</v>
      </c>
      <c r="S239" t="s">
        <v>57</v>
      </c>
      <c r="T239" t="s">
        <v>13</v>
      </c>
      <c r="U239" t="s">
        <v>14</v>
      </c>
      <c r="V239" t="s">
        <v>21</v>
      </c>
      <c r="W239" t="s">
        <v>22</v>
      </c>
      <c r="X239">
        <v>45748</v>
      </c>
      <c r="Y239">
        <v>54024</v>
      </c>
      <c r="Z239">
        <v>399088</v>
      </c>
      <c r="AA239">
        <v>8</v>
      </c>
    </row>
    <row r="240" spans="1:27" hidden="1" x14ac:dyDescent="0.25">
      <c r="A240" t="s">
        <v>32</v>
      </c>
      <c r="B240">
        <v>2021</v>
      </c>
      <c r="C240">
        <v>5</v>
      </c>
      <c r="D240">
        <v>2</v>
      </c>
      <c r="E240" t="s">
        <v>18</v>
      </c>
      <c r="F240" t="s">
        <v>8</v>
      </c>
      <c r="G240" t="s">
        <v>9</v>
      </c>
      <c r="H240">
        <v>3</v>
      </c>
      <c r="I240" t="s">
        <v>25</v>
      </c>
      <c r="J240">
        <v>0</v>
      </c>
      <c r="K240">
        <v>0</v>
      </c>
      <c r="L240">
        <v>0</v>
      </c>
      <c r="M240">
        <v>20079057</v>
      </c>
      <c r="N240">
        <v>1</v>
      </c>
      <c r="O240" t="s">
        <v>55</v>
      </c>
      <c r="P240">
        <v>0</v>
      </c>
      <c r="Q240" t="s">
        <v>56</v>
      </c>
      <c r="R240" t="s">
        <v>57</v>
      </c>
      <c r="S240" t="s">
        <v>57</v>
      </c>
      <c r="T240" t="s">
        <v>13</v>
      </c>
      <c r="U240" t="s">
        <v>14</v>
      </c>
      <c r="V240" t="s">
        <v>21</v>
      </c>
      <c r="W240" t="s">
        <v>22</v>
      </c>
      <c r="X240">
        <v>114023</v>
      </c>
      <c r="Y240">
        <v>114023</v>
      </c>
      <c r="Z240">
        <v>456092</v>
      </c>
      <c r="AA240">
        <v>4</v>
      </c>
    </row>
    <row r="241" spans="1:27" hidden="1" x14ac:dyDescent="0.25">
      <c r="A241" t="s">
        <v>32</v>
      </c>
      <c r="B241">
        <v>2021</v>
      </c>
      <c r="C241">
        <v>5</v>
      </c>
      <c r="D241">
        <v>2</v>
      </c>
      <c r="E241" t="s">
        <v>18</v>
      </c>
      <c r="F241" t="s">
        <v>8</v>
      </c>
      <c r="G241" t="s">
        <v>9</v>
      </c>
      <c r="H241">
        <v>3</v>
      </c>
      <c r="I241" t="s">
        <v>25</v>
      </c>
      <c r="J241">
        <v>0</v>
      </c>
      <c r="K241">
        <v>0</v>
      </c>
      <c r="L241">
        <v>0</v>
      </c>
      <c r="M241">
        <v>20079057</v>
      </c>
      <c r="N241">
        <v>3</v>
      </c>
      <c r="O241" t="s">
        <v>55</v>
      </c>
      <c r="P241">
        <v>0</v>
      </c>
      <c r="Q241" t="s">
        <v>56</v>
      </c>
      <c r="R241" t="s">
        <v>57</v>
      </c>
      <c r="S241" t="s">
        <v>57</v>
      </c>
      <c r="T241" t="s">
        <v>13</v>
      </c>
      <c r="U241" t="s">
        <v>14</v>
      </c>
      <c r="V241" t="s">
        <v>15</v>
      </c>
      <c r="W241" t="s">
        <v>16</v>
      </c>
      <c r="X241">
        <v>108048</v>
      </c>
      <c r="Y241">
        <v>437650</v>
      </c>
      <c r="Z241">
        <v>35090101</v>
      </c>
      <c r="AA241">
        <v>120</v>
      </c>
    </row>
    <row r="242" spans="1:27" hidden="1" x14ac:dyDescent="0.25">
      <c r="A242" t="s">
        <v>32</v>
      </c>
      <c r="B242">
        <v>2021</v>
      </c>
      <c r="C242">
        <v>5</v>
      </c>
      <c r="D242">
        <v>2</v>
      </c>
      <c r="E242" t="s">
        <v>18</v>
      </c>
      <c r="F242" t="s">
        <v>8</v>
      </c>
      <c r="G242" t="s">
        <v>9</v>
      </c>
      <c r="H242">
        <v>3</v>
      </c>
      <c r="I242" t="s">
        <v>25</v>
      </c>
      <c r="J242">
        <v>0</v>
      </c>
      <c r="K242">
        <v>0</v>
      </c>
      <c r="L242">
        <v>0</v>
      </c>
      <c r="M242">
        <v>20079057</v>
      </c>
      <c r="N242">
        <v>3</v>
      </c>
      <c r="O242" t="s">
        <v>55</v>
      </c>
      <c r="P242">
        <v>0</v>
      </c>
      <c r="Q242" t="s">
        <v>56</v>
      </c>
      <c r="R242" t="s">
        <v>57</v>
      </c>
      <c r="S242" t="s">
        <v>57</v>
      </c>
      <c r="T242" t="s">
        <v>13</v>
      </c>
      <c r="U242" t="s">
        <v>14</v>
      </c>
      <c r="V242" t="s">
        <v>44</v>
      </c>
      <c r="W242" t="s">
        <v>45</v>
      </c>
      <c r="X242">
        <v>108048</v>
      </c>
      <c r="Y242">
        <v>108048</v>
      </c>
      <c r="Z242">
        <v>3457536</v>
      </c>
      <c r="AA242">
        <v>32</v>
      </c>
    </row>
    <row r="243" spans="1:27" hidden="1" x14ac:dyDescent="0.25">
      <c r="A243" t="s">
        <v>32</v>
      </c>
      <c r="B243">
        <v>2021</v>
      </c>
      <c r="C243">
        <v>5</v>
      </c>
      <c r="D243">
        <v>2</v>
      </c>
      <c r="E243" t="s">
        <v>18</v>
      </c>
      <c r="F243" t="s">
        <v>8</v>
      </c>
      <c r="G243" t="s">
        <v>9</v>
      </c>
      <c r="H243">
        <v>3</v>
      </c>
      <c r="I243" t="s">
        <v>25</v>
      </c>
      <c r="J243">
        <v>0</v>
      </c>
      <c r="K243">
        <v>0</v>
      </c>
      <c r="L243">
        <v>0</v>
      </c>
      <c r="M243">
        <v>20079057</v>
      </c>
      <c r="N243">
        <v>3</v>
      </c>
      <c r="O243" t="s">
        <v>55</v>
      </c>
      <c r="P243">
        <v>0</v>
      </c>
      <c r="Q243" t="s">
        <v>56</v>
      </c>
      <c r="R243" t="s">
        <v>57</v>
      </c>
      <c r="S243" t="s">
        <v>57</v>
      </c>
      <c r="T243" t="s">
        <v>13</v>
      </c>
      <c r="U243" t="s">
        <v>14</v>
      </c>
      <c r="V243" t="s">
        <v>21</v>
      </c>
      <c r="W243" t="s">
        <v>22</v>
      </c>
      <c r="X243">
        <v>93244</v>
      </c>
      <c r="Y243">
        <v>114023</v>
      </c>
      <c r="Z243">
        <v>362355678</v>
      </c>
      <c r="AA243">
        <v>3622</v>
      </c>
    </row>
    <row r="244" spans="1:27" hidden="1" x14ac:dyDescent="0.25">
      <c r="A244" t="s">
        <v>32</v>
      </c>
      <c r="B244">
        <v>2021</v>
      </c>
      <c r="C244">
        <v>5</v>
      </c>
      <c r="D244">
        <v>2</v>
      </c>
      <c r="E244" t="s">
        <v>18</v>
      </c>
      <c r="F244" t="s">
        <v>8</v>
      </c>
      <c r="G244" t="s">
        <v>9</v>
      </c>
      <c r="H244">
        <v>3</v>
      </c>
      <c r="I244" t="s">
        <v>25</v>
      </c>
      <c r="J244">
        <v>0</v>
      </c>
      <c r="K244">
        <v>0</v>
      </c>
      <c r="L244">
        <v>0</v>
      </c>
      <c r="M244">
        <v>20091274</v>
      </c>
      <c r="N244">
        <v>3</v>
      </c>
      <c r="O244" t="s">
        <v>58</v>
      </c>
      <c r="P244">
        <v>0</v>
      </c>
      <c r="Q244" t="s">
        <v>56</v>
      </c>
      <c r="R244" t="s">
        <v>57</v>
      </c>
      <c r="S244" t="s">
        <v>57</v>
      </c>
      <c r="T244" t="s">
        <v>13</v>
      </c>
      <c r="U244" t="s">
        <v>14</v>
      </c>
      <c r="V244" t="s">
        <v>15</v>
      </c>
      <c r="W244" t="s">
        <v>16</v>
      </c>
      <c r="X244">
        <v>228000</v>
      </c>
      <c r="Y244">
        <v>228046</v>
      </c>
      <c r="Z244">
        <v>1596230</v>
      </c>
      <c r="AA244">
        <v>7</v>
      </c>
    </row>
    <row r="245" spans="1:27" hidden="1" x14ac:dyDescent="0.25">
      <c r="A245" t="s">
        <v>32</v>
      </c>
      <c r="B245">
        <v>2021</v>
      </c>
      <c r="C245">
        <v>5</v>
      </c>
      <c r="D245">
        <v>2</v>
      </c>
      <c r="E245" t="s">
        <v>18</v>
      </c>
      <c r="F245" t="s">
        <v>8</v>
      </c>
      <c r="G245" t="s">
        <v>9</v>
      </c>
      <c r="H245">
        <v>3</v>
      </c>
      <c r="I245" t="s">
        <v>25</v>
      </c>
      <c r="J245">
        <v>0</v>
      </c>
      <c r="K245">
        <v>0</v>
      </c>
      <c r="L245">
        <v>0</v>
      </c>
      <c r="M245">
        <v>20091274</v>
      </c>
      <c r="N245">
        <v>3</v>
      </c>
      <c r="O245" t="s">
        <v>58</v>
      </c>
      <c r="P245">
        <v>0</v>
      </c>
      <c r="Q245" t="s">
        <v>56</v>
      </c>
      <c r="R245" t="s">
        <v>57</v>
      </c>
      <c r="S245" t="s">
        <v>57</v>
      </c>
      <c r="T245" t="s">
        <v>13</v>
      </c>
      <c r="U245" t="s">
        <v>14</v>
      </c>
      <c r="V245" t="s">
        <v>44</v>
      </c>
      <c r="W245" t="s">
        <v>45</v>
      </c>
      <c r="X245">
        <v>54024</v>
      </c>
      <c r="Y245">
        <v>54024</v>
      </c>
      <c r="Z245">
        <v>432192</v>
      </c>
      <c r="AA245">
        <v>8</v>
      </c>
    </row>
    <row r="246" spans="1:27" hidden="1" x14ac:dyDescent="0.25">
      <c r="A246" t="s">
        <v>32</v>
      </c>
      <c r="B246">
        <v>2021</v>
      </c>
      <c r="C246">
        <v>5</v>
      </c>
      <c r="D246">
        <v>2</v>
      </c>
      <c r="E246" t="s">
        <v>18</v>
      </c>
      <c r="F246" t="s">
        <v>8</v>
      </c>
      <c r="G246" t="s">
        <v>9</v>
      </c>
      <c r="H246">
        <v>3</v>
      </c>
      <c r="I246" t="s">
        <v>25</v>
      </c>
      <c r="J246">
        <v>0</v>
      </c>
      <c r="K246">
        <v>0</v>
      </c>
      <c r="L246">
        <v>0</v>
      </c>
      <c r="M246">
        <v>20091274</v>
      </c>
      <c r="N246">
        <v>3</v>
      </c>
      <c r="O246" t="s">
        <v>58</v>
      </c>
      <c r="P246">
        <v>0</v>
      </c>
      <c r="Q246" t="s">
        <v>56</v>
      </c>
      <c r="R246" t="s">
        <v>57</v>
      </c>
      <c r="S246" t="s">
        <v>57</v>
      </c>
      <c r="T246" t="s">
        <v>13</v>
      </c>
      <c r="U246" t="s">
        <v>14</v>
      </c>
      <c r="V246" t="s">
        <v>21</v>
      </c>
      <c r="W246" t="s">
        <v>22</v>
      </c>
      <c r="X246">
        <v>56871</v>
      </c>
      <c r="Y246">
        <v>57011</v>
      </c>
      <c r="Z246">
        <v>23023836</v>
      </c>
      <c r="AA246">
        <v>404</v>
      </c>
    </row>
    <row r="247" spans="1:27" hidden="1" x14ac:dyDescent="0.25">
      <c r="A247" t="s">
        <v>32</v>
      </c>
      <c r="B247">
        <v>2021</v>
      </c>
      <c r="C247">
        <v>5</v>
      </c>
      <c r="D247">
        <v>2</v>
      </c>
      <c r="E247" t="s">
        <v>18</v>
      </c>
      <c r="F247" t="s">
        <v>8</v>
      </c>
      <c r="G247" t="s">
        <v>9</v>
      </c>
      <c r="H247">
        <v>4</v>
      </c>
      <c r="I247" t="s">
        <v>26</v>
      </c>
      <c r="J247">
        <v>0</v>
      </c>
      <c r="K247">
        <v>0</v>
      </c>
      <c r="L247">
        <v>0</v>
      </c>
      <c r="M247">
        <v>20079057</v>
      </c>
      <c r="N247">
        <v>1</v>
      </c>
      <c r="O247" t="s">
        <v>55</v>
      </c>
      <c r="P247">
        <v>0</v>
      </c>
      <c r="Q247" t="s">
        <v>56</v>
      </c>
      <c r="R247" t="s">
        <v>57</v>
      </c>
      <c r="S247" t="s">
        <v>57</v>
      </c>
      <c r="T247" t="s">
        <v>13</v>
      </c>
      <c r="U247" t="s">
        <v>14</v>
      </c>
      <c r="V247" t="s">
        <v>21</v>
      </c>
      <c r="W247" t="s">
        <v>22</v>
      </c>
      <c r="X247">
        <v>114023</v>
      </c>
      <c r="Y247">
        <v>114023</v>
      </c>
      <c r="Z247">
        <v>912184</v>
      </c>
      <c r="AA247">
        <v>8</v>
      </c>
    </row>
    <row r="248" spans="1:27" hidden="1" x14ac:dyDescent="0.25">
      <c r="A248" t="s">
        <v>32</v>
      </c>
      <c r="B248">
        <v>2021</v>
      </c>
      <c r="C248">
        <v>5</v>
      </c>
      <c r="D248">
        <v>2</v>
      </c>
      <c r="E248" t="s">
        <v>18</v>
      </c>
      <c r="F248" t="s">
        <v>8</v>
      </c>
      <c r="G248" t="s">
        <v>9</v>
      </c>
      <c r="H248">
        <v>4</v>
      </c>
      <c r="I248" t="s">
        <v>26</v>
      </c>
      <c r="J248">
        <v>0</v>
      </c>
      <c r="K248">
        <v>0</v>
      </c>
      <c r="L248">
        <v>0</v>
      </c>
      <c r="M248">
        <v>20079057</v>
      </c>
      <c r="N248">
        <v>3</v>
      </c>
      <c r="O248" t="s">
        <v>55</v>
      </c>
      <c r="P248">
        <v>0</v>
      </c>
      <c r="Q248" t="s">
        <v>56</v>
      </c>
      <c r="R248" t="s">
        <v>57</v>
      </c>
      <c r="S248" t="s">
        <v>57</v>
      </c>
      <c r="T248" t="s">
        <v>13</v>
      </c>
      <c r="U248" t="s">
        <v>14</v>
      </c>
      <c r="V248" t="s">
        <v>15</v>
      </c>
      <c r="W248" t="s">
        <v>16</v>
      </c>
      <c r="X248">
        <v>114023</v>
      </c>
      <c r="Y248">
        <v>477888</v>
      </c>
      <c r="Z248" t="s">
        <v>71</v>
      </c>
      <c r="AA248">
        <v>60</v>
      </c>
    </row>
    <row r="249" spans="1:27" hidden="1" x14ac:dyDescent="0.25">
      <c r="A249" t="s">
        <v>32</v>
      </c>
      <c r="B249">
        <v>2021</v>
      </c>
      <c r="C249">
        <v>5</v>
      </c>
      <c r="D249">
        <v>2</v>
      </c>
      <c r="E249" t="s">
        <v>18</v>
      </c>
      <c r="F249" t="s">
        <v>8</v>
      </c>
      <c r="G249" t="s">
        <v>9</v>
      </c>
      <c r="H249">
        <v>4</v>
      </c>
      <c r="I249" t="s">
        <v>26</v>
      </c>
      <c r="J249">
        <v>0</v>
      </c>
      <c r="K249">
        <v>0</v>
      </c>
      <c r="L249">
        <v>0</v>
      </c>
      <c r="M249">
        <v>20079057</v>
      </c>
      <c r="N249">
        <v>3</v>
      </c>
      <c r="O249" t="s">
        <v>55</v>
      </c>
      <c r="P249">
        <v>0</v>
      </c>
      <c r="Q249" t="s">
        <v>56</v>
      </c>
      <c r="R249" t="s">
        <v>57</v>
      </c>
      <c r="S249" t="s">
        <v>57</v>
      </c>
      <c r="T249" t="s">
        <v>13</v>
      </c>
      <c r="U249" t="s">
        <v>14</v>
      </c>
      <c r="V249" t="s">
        <v>21</v>
      </c>
      <c r="W249" t="s">
        <v>22</v>
      </c>
      <c r="X249">
        <v>89400</v>
      </c>
      <c r="Y249">
        <v>421300</v>
      </c>
      <c r="Z249">
        <v>67641036</v>
      </c>
      <c r="AA249">
        <v>707</v>
      </c>
    </row>
    <row r="250" spans="1:27" hidden="1" x14ac:dyDescent="0.25">
      <c r="A250" t="s">
        <v>32</v>
      </c>
      <c r="B250">
        <v>2021</v>
      </c>
      <c r="C250">
        <v>5</v>
      </c>
      <c r="D250">
        <v>2</v>
      </c>
      <c r="E250" t="s">
        <v>18</v>
      </c>
      <c r="F250" t="s">
        <v>8</v>
      </c>
      <c r="G250" t="s">
        <v>9</v>
      </c>
      <c r="H250">
        <v>4</v>
      </c>
      <c r="I250" t="s">
        <v>26</v>
      </c>
      <c r="J250">
        <v>0</v>
      </c>
      <c r="K250">
        <v>0</v>
      </c>
      <c r="L250">
        <v>0</v>
      </c>
      <c r="M250">
        <v>20091274</v>
      </c>
      <c r="N250">
        <v>3</v>
      </c>
      <c r="O250" t="s">
        <v>58</v>
      </c>
      <c r="P250">
        <v>0</v>
      </c>
      <c r="Q250" t="s">
        <v>56</v>
      </c>
      <c r="R250" t="s">
        <v>57</v>
      </c>
      <c r="S250" t="s">
        <v>57</v>
      </c>
      <c r="T250" t="s">
        <v>13</v>
      </c>
      <c r="U250" t="s">
        <v>14</v>
      </c>
      <c r="V250" t="s">
        <v>15</v>
      </c>
      <c r="W250" t="s">
        <v>16</v>
      </c>
      <c r="X250">
        <v>63847</v>
      </c>
      <c r="Y250">
        <v>256800</v>
      </c>
      <c r="Z250">
        <v>6259584</v>
      </c>
      <c r="AA250">
        <v>33</v>
      </c>
    </row>
    <row r="251" spans="1:27" hidden="1" x14ac:dyDescent="0.25">
      <c r="A251" t="s">
        <v>32</v>
      </c>
      <c r="B251">
        <v>2021</v>
      </c>
      <c r="C251">
        <v>5</v>
      </c>
      <c r="D251">
        <v>2</v>
      </c>
      <c r="E251" t="s">
        <v>18</v>
      </c>
      <c r="F251" t="s">
        <v>8</v>
      </c>
      <c r="G251" t="s">
        <v>9</v>
      </c>
      <c r="H251">
        <v>4</v>
      </c>
      <c r="I251" t="s">
        <v>26</v>
      </c>
      <c r="J251">
        <v>0</v>
      </c>
      <c r="K251">
        <v>0</v>
      </c>
      <c r="L251">
        <v>0</v>
      </c>
      <c r="M251">
        <v>20091274</v>
      </c>
      <c r="N251">
        <v>3</v>
      </c>
      <c r="O251" t="s">
        <v>58</v>
      </c>
      <c r="P251">
        <v>0</v>
      </c>
      <c r="Q251" t="s">
        <v>56</v>
      </c>
      <c r="R251" t="s">
        <v>57</v>
      </c>
      <c r="S251" t="s">
        <v>57</v>
      </c>
      <c r="T251" t="s">
        <v>13</v>
      </c>
      <c r="U251" t="s">
        <v>14</v>
      </c>
      <c r="V251" t="s">
        <v>21</v>
      </c>
      <c r="W251" t="s">
        <v>22</v>
      </c>
      <c r="X251">
        <v>54163</v>
      </c>
      <c r="Y251">
        <v>57011</v>
      </c>
      <c r="Z251">
        <v>4139723</v>
      </c>
      <c r="AA251">
        <v>73</v>
      </c>
    </row>
    <row r="252" spans="1:27" hidden="1" x14ac:dyDescent="0.25">
      <c r="A252" t="s">
        <v>32</v>
      </c>
      <c r="B252">
        <v>2021</v>
      </c>
      <c r="C252">
        <v>5</v>
      </c>
      <c r="D252">
        <v>2</v>
      </c>
      <c r="E252" t="s">
        <v>18</v>
      </c>
      <c r="F252" t="s">
        <v>8</v>
      </c>
      <c r="G252" t="s">
        <v>9</v>
      </c>
      <c r="H252">
        <v>5</v>
      </c>
      <c r="I252" t="s">
        <v>27</v>
      </c>
      <c r="J252">
        <v>0</v>
      </c>
      <c r="K252">
        <v>0</v>
      </c>
      <c r="L252">
        <v>0</v>
      </c>
      <c r="M252">
        <v>20079057</v>
      </c>
      <c r="N252">
        <v>3</v>
      </c>
      <c r="O252" t="s">
        <v>55</v>
      </c>
      <c r="P252">
        <v>0</v>
      </c>
      <c r="Q252" t="s">
        <v>56</v>
      </c>
      <c r="R252" t="s">
        <v>57</v>
      </c>
      <c r="S252" t="s">
        <v>57</v>
      </c>
      <c r="T252" t="s">
        <v>13</v>
      </c>
      <c r="U252" t="s">
        <v>14</v>
      </c>
      <c r="V252" t="s">
        <v>15</v>
      </c>
      <c r="W252" t="s">
        <v>16</v>
      </c>
      <c r="X252">
        <v>394140</v>
      </c>
      <c r="Y252">
        <v>394140</v>
      </c>
      <c r="Z252">
        <v>18130440</v>
      </c>
      <c r="AA252">
        <v>46</v>
      </c>
    </row>
    <row r="253" spans="1:27" hidden="1" x14ac:dyDescent="0.25">
      <c r="A253" t="s">
        <v>32</v>
      </c>
      <c r="B253">
        <v>2021</v>
      </c>
      <c r="C253">
        <v>5</v>
      </c>
      <c r="D253">
        <v>2</v>
      </c>
      <c r="E253" t="s">
        <v>18</v>
      </c>
      <c r="F253" t="s">
        <v>8</v>
      </c>
      <c r="G253" t="s">
        <v>9</v>
      </c>
      <c r="H253">
        <v>5</v>
      </c>
      <c r="I253" t="s">
        <v>27</v>
      </c>
      <c r="J253">
        <v>0</v>
      </c>
      <c r="K253">
        <v>0</v>
      </c>
      <c r="L253">
        <v>0</v>
      </c>
      <c r="M253">
        <v>20079057</v>
      </c>
      <c r="N253">
        <v>3</v>
      </c>
      <c r="O253" t="s">
        <v>55</v>
      </c>
      <c r="P253">
        <v>0</v>
      </c>
      <c r="Q253" t="s">
        <v>56</v>
      </c>
      <c r="R253" t="s">
        <v>57</v>
      </c>
      <c r="S253" t="s">
        <v>57</v>
      </c>
      <c r="T253" t="s">
        <v>13</v>
      </c>
      <c r="U253" t="s">
        <v>14</v>
      </c>
      <c r="V253" t="s">
        <v>21</v>
      </c>
      <c r="W253" t="s">
        <v>22</v>
      </c>
      <c r="X253">
        <v>93825</v>
      </c>
      <c r="Y253">
        <v>122004</v>
      </c>
      <c r="Z253" t="s">
        <v>72</v>
      </c>
      <c r="AA253">
        <v>7174</v>
      </c>
    </row>
    <row r="254" spans="1:27" hidden="1" x14ac:dyDescent="0.25">
      <c r="A254" t="s">
        <v>32</v>
      </c>
      <c r="B254">
        <v>2021</v>
      </c>
      <c r="C254">
        <v>5</v>
      </c>
      <c r="D254">
        <v>2</v>
      </c>
      <c r="E254" t="s">
        <v>18</v>
      </c>
      <c r="F254" t="s">
        <v>8</v>
      </c>
      <c r="G254" t="s">
        <v>9</v>
      </c>
      <c r="H254">
        <v>5</v>
      </c>
      <c r="I254" t="s">
        <v>27</v>
      </c>
      <c r="J254">
        <v>0</v>
      </c>
      <c r="K254">
        <v>0</v>
      </c>
      <c r="L254">
        <v>0</v>
      </c>
      <c r="M254">
        <v>20091274</v>
      </c>
      <c r="N254">
        <v>1</v>
      </c>
      <c r="O254" t="s">
        <v>58</v>
      </c>
      <c r="P254">
        <v>0</v>
      </c>
      <c r="Q254" t="s">
        <v>56</v>
      </c>
      <c r="R254" t="s">
        <v>57</v>
      </c>
      <c r="S254" t="s">
        <v>57</v>
      </c>
      <c r="T254" t="s">
        <v>13</v>
      </c>
      <c r="U254" t="s">
        <v>14</v>
      </c>
      <c r="V254" t="s">
        <v>21</v>
      </c>
      <c r="W254" t="s">
        <v>22</v>
      </c>
      <c r="X254">
        <v>57011</v>
      </c>
      <c r="Y254">
        <v>57011</v>
      </c>
      <c r="Z254">
        <v>228044</v>
      </c>
      <c r="AA254">
        <v>4</v>
      </c>
    </row>
    <row r="255" spans="1:27" hidden="1" x14ac:dyDescent="0.25">
      <c r="A255" t="s">
        <v>32</v>
      </c>
      <c r="B255">
        <v>2021</v>
      </c>
      <c r="C255">
        <v>5</v>
      </c>
      <c r="D255">
        <v>2</v>
      </c>
      <c r="E255" t="s">
        <v>18</v>
      </c>
      <c r="F255" t="s">
        <v>8</v>
      </c>
      <c r="G255" t="s">
        <v>9</v>
      </c>
      <c r="H255">
        <v>5</v>
      </c>
      <c r="I255" t="s">
        <v>27</v>
      </c>
      <c r="J255">
        <v>0</v>
      </c>
      <c r="K255">
        <v>0</v>
      </c>
      <c r="L255">
        <v>0</v>
      </c>
      <c r="M255">
        <v>20091274</v>
      </c>
      <c r="N255">
        <v>3</v>
      </c>
      <c r="O255" t="s">
        <v>58</v>
      </c>
      <c r="P255">
        <v>0</v>
      </c>
      <c r="Q255" t="s">
        <v>56</v>
      </c>
      <c r="R255" t="s">
        <v>57</v>
      </c>
      <c r="S255" t="s">
        <v>57</v>
      </c>
      <c r="T255" t="s">
        <v>13</v>
      </c>
      <c r="U255" t="s">
        <v>14</v>
      </c>
      <c r="V255" t="s">
        <v>15</v>
      </c>
      <c r="W255" t="s">
        <v>16</v>
      </c>
      <c r="X255">
        <v>228044</v>
      </c>
      <c r="Y255">
        <v>228044</v>
      </c>
      <c r="Z255">
        <v>1368264</v>
      </c>
      <c r="AA255">
        <v>6</v>
      </c>
    </row>
    <row r="256" spans="1:27" hidden="1" x14ac:dyDescent="0.25">
      <c r="A256" t="s">
        <v>32</v>
      </c>
      <c r="B256">
        <v>2021</v>
      </c>
      <c r="C256">
        <v>5</v>
      </c>
      <c r="D256">
        <v>2</v>
      </c>
      <c r="E256" t="s">
        <v>18</v>
      </c>
      <c r="F256" t="s">
        <v>8</v>
      </c>
      <c r="G256" t="s">
        <v>9</v>
      </c>
      <c r="H256">
        <v>5</v>
      </c>
      <c r="I256" t="s">
        <v>27</v>
      </c>
      <c r="J256">
        <v>0</v>
      </c>
      <c r="K256">
        <v>0</v>
      </c>
      <c r="L256">
        <v>0</v>
      </c>
      <c r="M256">
        <v>20091274</v>
      </c>
      <c r="N256">
        <v>3</v>
      </c>
      <c r="O256" t="s">
        <v>58</v>
      </c>
      <c r="P256">
        <v>0</v>
      </c>
      <c r="Q256" t="s">
        <v>56</v>
      </c>
      <c r="R256" t="s">
        <v>57</v>
      </c>
      <c r="S256" t="s">
        <v>57</v>
      </c>
      <c r="T256" t="s">
        <v>13</v>
      </c>
      <c r="U256" t="s">
        <v>14</v>
      </c>
      <c r="V256" t="s">
        <v>21</v>
      </c>
      <c r="W256" t="s">
        <v>22</v>
      </c>
      <c r="X256">
        <v>54024</v>
      </c>
      <c r="Y256">
        <v>57011</v>
      </c>
      <c r="Z256" t="s">
        <v>73</v>
      </c>
      <c r="AA256">
        <v>1386</v>
      </c>
    </row>
    <row r="257" spans="1:27" x14ac:dyDescent="0.25">
      <c r="A257" t="s">
        <v>32</v>
      </c>
      <c r="B257">
        <v>2021</v>
      </c>
      <c r="C257">
        <v>6</v>
      </c>
      <c r="D257">
        <v>1</v>
      </c>
      <c r="E257" t="s">
        <v>320</v>
      </c>
      <c r="F257" t="s">
        <v>8</v>
      </c>
      <c r="G257" t="s">
        <v>321</v>
      </c>
      <c r="H257">
        <v>1</v>
      </c>
      <c r="I257" t="s">
        <v>298</v>
      </c>
      <c r="J257">
        <v>0</v>
      </c>
      <c r="K257">
        <v>0</v>
      </c>
      <c r="L257">
        <v>0</v>
      </c>
      <c r="M257">
        <v>20079057</v>
      </c>
      <c r="N257">
        <v>3</v>
      </c>
      <c r="O257" t="s">
        <v>55</v>
      </c>
      <c r="P257">
        <v>0</v>
      </c>
      <c r="Q257" t="s">
        <v>56</v>
      </c>
      <c r="R257" t="s">
        <v>325</v>
      </c>
      <c r="S257" t="s">
        <v>325</v>
      </c>
      <c r="T257" t="s">
        <v>13</v>
      </c>
      <c r="U257" t="s">
        <v>323</v>
      </c>
      <c r="V257" t="s">
        <v>15</v>
      </c>
      <c r="W257" t="s">
        <v>324</v>
      </c>
      <c r="X257">
        <v>357600</v>
      </c>
      <c r="Y257">
        <v>357600</v>
      </c>
      <c r="Z257">
        <v>2684145600</v>
      </c>
      <c r="AA257">
        <v>7506</v>
      </c>
    </row>
    <row r="258" spans="1:27" x14ac:dyDescent="0.25">
      <c r="A258" t="s">
        <v>32</v>
      </c>
      <c r="B258">
        <v>2021</v>
      </c>
      <c r="C258">
        <v>6</v>
      </c>
      <c r="D258">
        <v>1</v>
      </c>
      <c r="E258" t="s">
        <v>320</v>
      </c>
      <c r="F258" t="s">
        <v>8</v>
      </c>
      <c r="G258" t="s">
        <v>321</v>
      </c>
      <c r="H258">
        <v>1</v>
      </c>
      <c r="I258" t="s">
        <v>298</v>
      </c>
      <c r="J258">
        <v>0</v>
      </c>
      <c r="K258">
        <v>0</v>
      </c>
      <c r="L258">
        <v>0</v>
      </c>
      <c r="M258">
        <v>20091274</v>
      </c>
      <c r="N258">
        <v>3</v>
      </c>
      <c r="O258" t="s">
        <v>58</v>
      </c>
      <c r="P258">
        <v>0</v>
      </c>
      <c r="Q258" t="s">
        <v>56</v>
      </c>
      <c r="R258" t="s">
        <v>325</v>
      </c>
      <c r="S258" t="s">
        <v>325</v>
      </c>
      <c r="T258" t="s">
        <v>13</v>
      </c>
      <c r="U258" t="s">
        <v>323</v>
      </c>
      <c r="V258" t="s">
        <v>15</v>
      </c>
      <c r="W258" t="s">
        <v>324</v>
      </c>
      <c r="X258">
        <v>216652</v>
      </c>
      <c r="Y258">
        <v>216652</v>
      </c>
      <c r="Z258">
        <v>156856048</v>
      </c>
      <c r="AA258">
        <v>724</v>
      </c>
    </row>
    <row r="259" spans="1:27" x14ac:dyDescent="0.25">
      <c r="A259" t="s">
        <v>32</v>
      </c>
      <c r="B259">
        <v>2021</v>
      </c>
      <c r="C259">
        <v>6</v>
      </c>
      <c r="D259">
        <v>1</v>
      </c>
      <c r="E259" t="s">
        <v>320</v>
      </c>
      <c r="F259" t="s">
        <v>8</v>
      </c>
      <c r="G259" t="s">
        <v>321</v>
      </c>
      <c r="H259">
        <v>2</v>
      </c>
      <c r="I259" t="s">
        <v>298</v>
      </c>
      <c r="J259">
        <v>0</v>
      </c>
      <c r="K259">
        <v>0</v>
      </c>
      <c r="L259">
        <v>0</v>
      </c>
      <c r="M259">
        <v>20079057</v>
      </c>
      <c r="N259">
        <v>3</v>
      </c>
      <c r="O259" t="s">
        <v>55</v>
      </c>
      <c r="P259" t="s">
        <v>37</v>
      </c>
      <c r="Q259" t="s">
        <v>56</v>
      </c>
      <c r="R259" t="s">
        <v>325</v>
      </c>
      <c r="S259" t="s">
        <v>325</v>
      </c>
      <c r="T259" t="s">
        <v>13</v>
      </c>
      <c r="U259" t="s">
        <v>323</v>
      </c>
      <c r="V259" t="s">
        <v>15</v>
      </c>
      <c r="W259" t="s">
        <v>324</v>
      </c>
      <c r="X259">
        <v>395350</v>
      </c>
      <c r="Y259">
        <v>395350</v>
      </c>
      <c r="Z259">
        <v>187000550</v>
      </c>
      <c r="AA259">
        <v>473</v>
      </c>
    </row>
    <row r="260" spans="1:27" x14ac:dyDescent="0.25">
      <c r="A260" t="s">
        <v>32</v>
      </c>
      <c r="B260">
        <v>2021</v>
      </c>
      <c r="C260">
        <v>6</v>
      </c>
      <c r="D260">
        <v>1</v>
      </c>
      <c r="E260" t="s">
        <v>320</v>
      </c>
      <c r="F260" t="s">
        <v>8</v>
      </c>
      <c r="G260" t="s">
        <v>321</v>
      </c>
      <c r="H260">
        <v>2</v>
      </c>
      <c r="I260" t="s">
        <v>298</v>
      </c>
      <c r="J260">
        <v>0</v>
      </c>
      <c r="K260">
        <v>0</v>
      </c>
      <c r="L260">
        <v>0</v>
      </c>
      <c r="M260">
        <v>20091274</v>
      </c>
      <c r="N260">
        <v>3</v>
      </c>
      <c r="O260" t="s">
        <v>58</v>
      </c>
      <c r="P260" t="s">
        <v>37</v>
      </c>
      <c r="Q260" t="s">
        <v>56</v>
      </c>
      <c r="R260" t="s">
        <v>325</v>
      </c>
      <c r="S260" t="s">
        <v>325</v>
      </c>
      <c r="T260" t="s">
        <v>13</v>
      </c>
      <c r="U260" t="s">
        <v>323</v>
      </c>
      <c r="V260" t="s">
        <v>15</v>
      </c>
      <c r="W260" t="s">
        <v>324</v>
      </c>
      <c r="X260">
        <v>223408</v>
      </c>
      <c r="Y260">
        <v>223408</v>
      </c>
      <c r="Z260">
        <v>30606896</v>
      </c>
      <c r="AA260">
        <v>137</v>
      </c>
    </row>
    <row r="261" spans="1:27" hidden="1" x14ac:dyDescent="0.25">
      <c r="A261" t="s">
        <v>32</v>
      </c>
      <c r="B261">
        <v>2021</v>
      </c>
      <c r="C261">
        <v>6</v>
      </c>
      <c r="D261">
        <v>2</v>
      </c>
      <c r="E261" t="s">
        <v>18</v>
      </c>
      <c r="F261" t="s">
        <v>19</v>
      </c>
      <c r="G261" t="s">
        <v>20</v>
      </c>
      <c r="H261">
        <v>1</v>
      </c>
      <c r="I261" t="s">
        <v>10</v>
      </c>
      <c r="J261">
        <v>0</v>
      </c>
      <c r="K261">
        <v>0</v>
      </c>
      <c r="L261">
        <v>0</v>
      </c>
      <c r="M261">
        <v>20079057</v>
      </c>
      <c r="N261">
        <v>3</v>
      </c>
      <c r="O261" t="s">
        <v>55</v>
      </c>
      <c r="P261" t="s">
        <v>37</v>
      </c>
      <c r="Q261" t="s">
        <v>56</v>
      </c>
      <c r="R261" t="s">
        <v>57</v>
      </c>
      <c r="S261" t="s">
        <v>57</v>
      </c>
      <c r="T261" t="s">
        <v>13</v>
      </c>
      <c r="U261" t="s">
        <v>14</v>
      </c>
      <c r="V261" t="s">
        <v>15</v>
      </c>
      <c r="W261" t="s">
        <v>16</v>
      </c>
      <c r="X261">
        <v>97565</v>
      </c>
      <c r="Y261">
        <v>10066600</v>
      </c>
      <c r="Z261">
        <v>1056090780</v>
      </c>
      <c r="AA261">
        <v>2962</v>
      </c>
    </row>
    <row r="262" spans="1:27" hidden="1" x14ac:dyDescent="0.25">
      <c r="A262" t="s">
        <v>32</v>
      </c>
      <c r="B262">
        <v>2021</v>
      </c>
      <c r="C262">
        <v>6</v>
      </c>
      <c r="D262">
        <v>2</v>
      </c>
      <c r="E262" t="s">
        <v>18</v>
      </c>
      <c r="F262" t="s">
        <v>19</v>
      </c>
      <c r="G262" t="s">
        <v>20</v>
      </c>
      <c r="H262">
        <v>1</v>
      </c>
      <c r="I262" t="s">
        <v>10</v>
      </c>
      <c r="J262">
        <v>0</v>
      </c>
      <c r="K262">
        <v>0</v>
      </c>
      <c r="L262">
        <v>0</v>
      </c>
      <c r="M262">
        <v>20079057</v>
      </c>
      <c r="N262">
        <v>3</v>
      </c>
      <c r="O262" t="s">
        <v>55</v>
      </c>
      <c r="P262" t="s">
        <v>37</v>
      </c>
      <c r="Q262" t="s">
        <v>56</v>
      </c>
      <c r="R262" t="s">
        <v>57</v>
      </c>
      <c r="S262" t="s">
        <v>57</v>
      </c>
      <c r="T262" t="s">
        <v>13</v>
      </c>
      <c r="U262" t="s">
        <v>14</v>
      </c>
      <c r="V262" t="s">
        <v>21</v>
      </c>
      <c r="W262" t="s">
        <v>22</v>
      </c>
      <c r="X262">
        <v>89400</v>
      </c>
      <c r="Y262">
        <v>89400</v>
      </c>
      <c r="Z262">
        <v>431265600</v>
      </c>
      <c r="AA262">
        <v>4824</v>
      </c>
    </row>
    <row r="263" spans="1:27" hidden="1" x14ac:dyDescent="0.25">
      <c r="A263" t="s">
        <v>32</v>
      </c>
      <c r="B263">
        <v>2021</v>
      </c>
      <c r="C263">
        <v>6</v>
      </c>
      <c r="D263">
        <v>2</v>
      </c>
      <c r="E263" t="s">
        <v>18</v>
      </c>
      <c r="F263" t="s">
        <v>19</v>
      </c>
      <c r="G263" t="s">
        <v>20</v>
      </c>
      <c r="H263">
        <v>1</v>
      </c>
      <c r="I263" t="s">
        <v>10</v>
      </c>
      <c r="J263">
        <v>0</v>
      </c>
      <c r="K263">
        <v>0</v>
      </c>
      <c r="L263">
        <v>0</v>
      </c>
      <c r="M263">
        <v>20091274</v>
      </c>
      <c r="N263">
        <v>3</v>
      </c>
      <c r="O263" t="s">
        <v>58</v>
      </c>
      <c r="P263" t="s">
        <v>37</v>
      </c>
      <c r="Q263" t="s">
        <v>56</v>
      </c>
      <c r="R263" t="s">
        <v>57</v>
      </c>
      <c r="S263" t="s">
        <v>57</v>
      </c>
      <c r="T263" t="s">
        <v>13</v>
      </c>
      <c r="U263" t="s">
        <v>14</v>
      </c>
      <c r="V263" t="s">
        <v>15</v>
      </c>
      <c r="W263" t="s">
        <v>16</v>
      </c>
      <c r="X263">
        <v>57011</v>
      </c>
      <c r="Y263">
        <v>216652</v>
      </c>
      <c r="Z263">
        <v>53752480</v>
      </c>
      <c r="AA263">
        <v>254</v>
      </c>
    </row>
    <row r="264" spans="1:27" hidden="1" x14ac:dyDescent="0.25">
      <c r="A264" t="s">
        <v>32</v>
      </c>
      <c r="B264">
        <v>2021</v>
      </c>
      <c r="C264">
        <v>6</v>
      </c>
      <c r="D264">
        <v>2</v>
      </c>
      <c r="E264" t="s">
        <v>18</v>
      </c>
      <c r="F264" t="s">
        <v>19</v>
      </c>
      <c r="G264" t="s">
        <v>20</v>
      </c>
      <c r="H264">
        <v>1</v>
      </c>
      <c r="I264" t="s">
        <v>10</v>
      </c>
      <c r="J264">
        <v>0</v>
      </c>
      <c r="K264">
        <v>0</v>
      </c>
      <c r="L264">
        <v>0</v>
      </c>
      <c r="M264">
        <v>20091274</v>
      </c>
      <c r="N264">
        <v>3</v>
      </c>
      <c r="O264" t="s">
        <v>58</v>
      </c>
      <c r="P264" t="s">
        <v>37</v>
      </c>
      <c r="Q264" t="s">
        <v>56</v>
      </c>
      <c r="R264" t="s">
        <v>57</v>
      </c>
      <c r="S264" t="s">
        <v>57</v>
      </c>
      <c r="T264" t="s">
        <v>13</v>
      </c>
      <c r="U264" t="s">
        <v>14</v>
      </c>
      <c r="V264" t="s">
        <v>21</v>
      </c>
      <c r="W264" t="s">
        <v>22</v>
      </c>
      <c r="X264">
        <v>54163</v>
      </c>
      <c r="Y264">
        <v>54163</v>
      </c>
      <c r="Z264">
        <v>37264144</v>
      </c>
      <c r="AA264">
        <v>688</v>
      </c>
    </row>
    <row r="265" spans="1:27" hidden="1" x14ac:dyDescent="0.25">
      <c r="A265" t="s">
        <v>32</v>
      </c>
      <c r="B265">
        <v>2021</v>
      </c>
      <c r="C265">
        <v>6</v>
      </c>
      <c r="D265">
        <v>2</v>
      </c>
      <c r="E265" t="s">
        <v>18</v>
      </c>
      <c r="F265" t="s">
        <v>19</v>
      </c>
      <c r="G265" t="s">
        <v>20</v>
      </c>
      <c r="H265">
        <v>2</v>
      </c>
      <c r="I265" t="s">
        <v>17</v>
      </c>
      <c r="J265">
        <v>0</v>
      </c>
      <c r="K265">
        <v>0</v>
      </c>
      <c r="L265">
        <v>0</v>
      </c>
      <c r="M265">
        <v>20079057</v>
      </c>
      <c r="N265">
        <v>3</v>
      </c>
      <c r="O265" t="s">
        <v>55</v>
      </c>
      <c r="P265" t="s">
        <v>37</v>
      </c>
      <c r="Q265" t="s">
        <v>56</v>
      </c>
      <c r="R265" t="s">
        <v>57</v>
      </c>
      <c r="S265" t="s">
        <v>57</v>
      </c>
      <c r="T265" t="s">
        <v>13</v>
      </c>
      <c r="U265" t="s">
        <v>14</v>
      </c>
      <c r="V265" t="s">
        <v>15</v>
      </c>
      <c r="W265" t="s">
        <v>16</v>
      </c>
      <c r="X265">
        <v>395350</v>
      </c>
      <c r="Y265">
        <v>395350</v>
      </c>
      <c r="Z265">
        <v>46651300</v>
      </c>
      <c r="AA265">
        <v>118</v>
      </c>
    </row>
    <row r="266" spans="1:27" hidden="1" x14ac:dyDescent="0.25">
      <c r="A266" t="s">
        <v>32</v>
      </c>
      <c r="B266">
        <v>2021</v>
      </c>
      <c r="C266">
        <v>6</v>
      </c>
      <c r="D266">
        <v>2</v>
      </c>
      <c r="E266" t="s">
        <v>18</v>
      </c>
      <c r="F266" t="s">
        <v>19</v>
      </c>
      <c r="G266" t="s">
        <v>20</v>
      </c>
      <c r="H266">
        <v>2</v>
      </c>
      <c r="I266" t="s">
        <v>17</v>
      </c>
      <c r="J266">
        <v>0</v>
      </c>
      <c r="K266">
        <v>0</v>
      </c>
      <c r="L266">
        <v>0</v>
      </c>
      <c r="M266">
        <v>20079057</v>
      </c>
      <c r="N266">
        <v>3</v>
      </c>
      <c r="O266" t="s">
        <v>55</v>
      </c>
      <c r="P266" t="s">
        <v>37</v>
      </c>
      <c r="Q266" t="s">
        <v>56</v>
      </c>
      <c r="R266" t="s">
        <v>57</v>
      </c>
      <c r="S266" t="s">
        <v>57</v>
      </c>
      <c r="T266" t="s">
        <v>13</v>
      </c>
      <c r="U266" t="s">
        <v>14</v>
      </c>
      <c r="V266" t="s">
        <v>21</v>
      </c>
      <c r="W266" t="s">
        <v>22</v>
      </c>
      <c r="X266">
        <v>98837</v>
      </c>
      <c r="Y266">
        <v>98838</v>
      </c>
      <c r="Z266">
        <v>46651300</v>
      </c>
      <c r="AA266">
        <v>472</v>
      </c>
    </row>
    <row r="267" spans="1:27" hidden="1" x14ac:dyDescent="0.25">
      <c r="A267" t="s">
        <v>32</v>
      </c>
      <c r="B267">
        <v>2021</v>
      </c>
      <c r="C267">
        <v>6</v>
      </c>
      <c r="D267">
        <v>2</v>
      </c>
      <c r="E267" t="s">
        <v>18</v>
      </c>
      <c r="F267" t="s">
        <v>19</v>
      </c>
      <c r="G267" t="s">
        <v>20</v>
      </c>
      <c r="H267">
        <v>2</v>
      </c>
      <c r="I267" t="s">
        <v>17</v>
      </c>
      <c r="J267">
        <v>0</v>
      </c>
      <c r="K267">
        <v>0</v>
      </c>
      <c r="L267">
        <v>0</v>
      </c>
      <c r="M267">
        <v>20091274</v>
      </c>
      <c r="N267">
        <v>3</v>
      </c>
      <c r="O267" t="s">
        <v>58</v>
      </c>
      <c r="P267" t="s">
        <v>37</v>
      </c>
      <c r="Q267" t="s">
        <v>56</v>
      </c>
      <c r="R267" t="s">
        <v>57</v>
      </c>
      <c r="S267" t="s">
        <v>57</v>
      </c>
      <c r="T267" t="s">
        <v>13</v>
      </c>
      <c r="U267" t="s">
        <v>14</v>
      </c>
      <c r="V267" t="s">
        <v>15</v>
      </c>
      <c r="W267" t="s">
        <v>16</v>
      </c>
      <c r="X267">
        <v>223408</v>
      </c>
      <c r="Y267">
        <v>223408</v>
      </c>
      <c r="Z267">
        <v>2234080</v>
      </c>
      <c r="AA267">
        <v>10</v>
      </c>
    </row>
    <row r="268" spans="1:27" hidden="1" x14ac:dyDescent="0.25">
      <c r="A268" t="s">
        <v>32</v>
      </c>
      <c r="B268">
        <v>2021</v>
      </c>
      <c r="C268">
        <v>6</v>
      </c>
      <c r="D268">
        <v>2</v>
      </c>
      <c r="E268" t="s">
        <v>18</v>
      </c>
      <c r="F268" t="s">
        <v>19</v>
      </c>
      <c r="G268" t="s">
        <v>20</v>
      </c>
      <c r="H268">
        <v>2</v>
      </c>
      <c r="I268" t="s">
        <v>17</v>
      </c>
      <c r="J268">
        <v>0</v>
      </c>
      <c r="K268">
        <v>0</v>
      </c>
      <c r="L268">
        <v>0</v>
      </c>
      <c r="M268">
        <v>20091274</v>
      </c>
      <c r="N268">
        <v>3</v>
      </c>
      <c r="O268" t="s">
        <v>58</v>
      </c>
      <c r="P268" t="s">
        <v>37</v>
      </c>
      <c r="Q268" t="s">
        <v>56</v>
      </c>
      <c r="R268" t="s">
        <v>57</v>
      </c>
      <c r="S268" t="s">
        <v>57</v>
      </c>
      <c r="T268" t="s">
        <v>13</v>
      </c>
      <c r="U268" t="s">
        <v>14</v>
      </c>
      <c r="V268" t="s">
        <v>21</v>
      </c>
      <c r="W268" t="s">
        <v>22</v>
      </c>
      <c r="X268">
        <v>55852</v>
      </c>
      <c r="Y268">
        <v>56871</v>
      </c>
      <c r="Z268">
        <v>13225908</v>
      </c>
      <c r="AA268">
        <v>236</v>
      </c>
    </row>
    <row r="269" spans="1:27" hidden="1" x14ac:dyDescent="0.25">
      <c r="A269" t="s">
        <v>32</v>
      </c>
      <c r="B269">
        <v>2021</v>
      </c>
      <c r="C269">
        <v>6</v>
      </c>
      <c r="D269">
        <v>2</v>
      </c>
      <c r="E269" t="s">
        <v>18</v>
      </c>
      <c r="F269" t="s">
        <v>19</v>
      </c>
      <c r="G269" t="s">
        <v>20</v>
      </c>
      <c r="H269">
        <v>3</v>
      </c>
      <c r="I269" t="s">
        <v>25</v>
      </c>
      <c r="J269">
        <v>0</v>
      </c>
      <c r="K269">
        <v>0</v>
      </c>
      <c r="L269">
        <v>0</v>
      </c>
      <c r="M269">
        <v>20079057</v>
      </c>
      <c r="N269">
        <v>1</v>
      </c>
      <c r="O269" t="s">
        <v>55</v>
      </c>
      <c r="P269" t="s">
        <v>37</v>
      </c>
      <c r="Q269" t="s">
        <v>56</v>
      </c>
      <c r="R269" t="s">
        <v>57</v>
      </c>
      <c r="S269" t="s">
        <v>57</v>
      </c>
      <c r="T269" t="s">
        <v>13</v>
      </c>
      <c r="U269" t="s">
        <v>14</v>
      </c>
      <c r="V269" t="s">
        <v>21</v>
      </c>
      <c r="W269" t="s">
        <v>22</v>
      </c>
      <c r="X269">
        <v>79997</v>
      </c>
      <c r="Y269" t="s">
        <v>65</v>
      </c>
      <c r="Z269" t="s">
        <v>74</v>
      </c>
      <c r="AA269">
        <v>172</v>
      </c>
    </row>
    <row r="270" spans="1:27" hidden="1" x14ac:dyDescent="0.25">
      <c r="A270" t="s">
        <v>32</v>
      </c>
      <c r="B270">
        <v>2021</v>
      </c>
      <c r="C270">
        <v>6</v>
      </c>
      <c r="D270">
        <v>2</v>
      </c>
      <c r="E270" t="s">
        <v>18</v>
      </c>
      <c r="F270" t="s">
        <v>19</v>
      </c>
      <c r="G270" t="s">
        <v>20</v>
      </c>
      <c r="H270">
        <v>3</v>
      </c>
      <c r="I270" t="s">
        <v>25</v>
      </c>
      <c r="J270">
        <v>0</v>
      </c>
      <c r="K270">
        <v>0</v>
      </c>
      <c r="L270">
        <v>0</v>
      </c>
      <c r="M270">
        <v>20079057</v>
      </c>
      <c r="N270">
        <v>3</v>
      </c>
      <c r="O270" t="s">
        <v>55</v>
      </c>
      <c r="P270" t="s">
        <v>37</v>
      </c>
      <c r="Q270" t="s">
        <v>56</v>
      </c>
      <c r="R270" t="s">
        <v>57</v>
      </c>
      <c r="S270" t="s">
        <v>57</v>
      </c>
      <c r="T270" t="s">
        <v>13</v>
      </c>
      <c r="U270" t="s">
        <v>14</v>
      </c>
      <c r="V270" t="s">
        <v>15</v>
      </c>
      <c r="W270" t="s">
        <v>16</v>
      </c>
      <c r="X270">
        <v>114023</v>
      </c>
      <c r="Y270">
        <v>420000</v>
      </c>
      <c r="Z270">
        <v>418426716</v>
      </c>
      <c r="AA270">
        <v>1173</v>
      </c>
    </row>
    <row r="271" spans="1:27" hidden="1" x14ac:dyDescent="0.25">
      <c r="A271" t="s">
        <v>32</v>
      </c>
      <c r="B271">
        <v>2021</v>
      </c>
      <c r="C271">
        <v>6</v>
      </c>
      <c r="D271">
        <v>2</v>
      </c>
      <c r="E271" t="s">
        <v>18</v>
      </c>
      <c r="F271" t="s">
        <v>19</v>
      </c>
      <c r="G271" t="s">
        <v>20</v>
      </c>
      <c r="H271">
        <v>3</v>
      </c>
      <c r="I271" t="s">
        <v>25</v>
      </c>
      <c r="J271">
        <v>0</v>
      </c>
      <c r="K271">
        <v>0</v>
      </c>
      <c r="L271">
        <v>0</v>
      </c>
      <c r="M271">
        <v>20079057</v>
      </c>
      <c r="N271">
        <v>3</v>
      </c>
      <c r="O271" t="s">
        <v>55</v>
      </c>
      <c r="P271" t="s">
        <v>37</v>
      </c>
      <c r="Q271" t="s">
        <v>56</v>
      </c>
      <c r="R271" t="s">
        <v>57</v>
      </c>
      <c r="S271" t="s">
        <v>57</v>
      </c>
      <c r="T271" t="s">
        <v>13</v>
      </c>
      <c r="U271" t="s">
        <v>14</v>
      </c>
      <c r="V271" t="s">
        <v>21</v>
      </c>
      <c r="W271" t="s">
        <v>22</v>
      </c>
      <c r="X271">
        <v>89400</v>
      </c>
      <c r="Y271">
        <v>122004</v>
      </c>
      <c r="Z271">
        <v>90518308</v>
      </c>
      <c r="AA271">
        <v>928</v>
      </c>
    </row>
    <row r="272" spans="1:27" hidden="1" x14ac:dyDescent="0.25">
      <c r="A272" t="s">
        <v>32</v>
      </c>
      <c r="B272">
        <v>2021</v>
      </c>
      <c r="C272">
        <v>6</v>
      </c>
      <c r="D272">
        <v>2</v>
      </c>
      <c r="E272" t="s">
        <v>18</v>
      </c>
      <c r="F272" t="s">
        <v>19</v>
      </c>
      <c r="G272" t="s">
        <v>20</v>
      </c>
      <c r="H272">
        <v>3</v>
      </c>
      <c r="I272" t="s">
        <v>25</v>
      </c>
      <c r="J272">
        <v>0</v>
      </c>
      <c r="K272">
        <v>0</v>
      </c>
      <c r="L272">
        <v>0</v>
      </c>
      <c r="M272">
        <v>20091274</v>
      </c>
      <c r="N272">
        <v>3</v>
      </c>
      <c r="O272" t="s">
        <v>58</v>
      </c>
      <c r="P272" t="s">
        <v>37</v>
      </c>
      <c r="Q272" t="s">
        <v>56</v>
      </c>
      <c r="R272" t="s">
        <v>57</v>
      </c>
      <c r="S272" t="s">
        <v>57</v>
      </c>
      <c r="T272" t="s">
        <v>13</v>
      </c>
      <c r="U272" t="s">
        <v>14</v>
      </c>
      <c r="V272" t="s">
        <v>15</v>
      </c>
      <c r="W272" t="s">
        <v>16</v>
      </c>
      <c r="X272">
        <v>216652</v>
      </c>
      <c r="Y272">
        <v>228047</v>
      </c>
      <c r="Z272">
        <v>13297249</v>
      </c>
      <c r="AA272">
        <v>61</v>
      </c>
    </row>
    <row r="273" spans="1:27" hidden="1" x14ac:dyDescent="0.25">
      <c r="A273" t="s">
        <v>32</v>
      </c>
      <c r="B273">
        <v>2021</v>
      </c>
      <c r="C273">
        <v>6</v>
      </c>
      <c r="D273">
        <v>2</v>
      </c>
      <c r="E273" t="s">
        <v>18</v>
      </c>
      <c r="F273" t="s">
        <v>19</v>
      </c>
      <c r="G273" t="s">
        <v>20</v>
      </c>
      <c r="H273">
        <v>3</v>
      </c>
      <c r="I273" t="s">
        <v>25</v>
      </c>
      <c r="J273">
        <v>0</v>
      </c>
      <c r="K273">
        <v>0</v>
      </c>
      <c r="L273">
        <v>0</v>
      </c>
      <c r="M273">
        <v>20091274</v>
      </c>
      <c r="N273">
        <v>3</v>
      </c>
      <c r="O273" t="s">
        <v>58</v>
      </c>
      <c r="P273" t="s">
        <v>37</v>
      </c>
      <c r="Q273" t="s">
        <v>56</v>
      </c>
      <c r="R273" t="s">
        <v>57</v>
      </c>
      <c r="S273" t="s">
        <v>57</v>
      </c>
      <c r="T273" t="s">
        <v>13</v>
      </c>
      <c r="U273" t="s">
        <v>14</v>
      </c>
      <c r="V273" t="s">
        <v>21</v>
      </c>
      <c r="W273" t="s">
        <v>22</v>
      </c>
      <c r="X273">
        <v>54163</v>
      </c>
      <c r="Y273" t="s">
        <v>69</v>
      </c>
      <c r="Z273" t="s">
        <v>75</v>
      </c>
      <c r="AA273">
        <v>208</v>
      </c>
    </row>
    <row r="274" spans="1:27" hidden="1" x14ac:dyDescent="0.25">
      <c r="A274" t="s">
        <v>32</v>
      </c>
      <c r="B274">
        <v>2021</v>
      </c>
      <c r="C274">
        <v>6</v>
      </c>
      <c r="D274">
        <v>2</v>
      </c>
      <c r="E274" t="s">
        <v>18</v>
      </c>
      <c r="F274" t="s">
        <v>19</v>
      </c>
      <c r="G274" t="s">
        <v>20</v>
      </c>
      <c r="H274">
        <v>4</v>
      </c>
      <c r="I274" t="s">
        <v>26</v>
      </c>
      <c r="J274">
        <v>0</v>
      </c>
      <c r="K274">
        <v>0</v>
      </c>
      <c r="L274">
        <v>0</v>
      </c>
      <c r="M274">
        <v>20079057</v>
      </c>
      <c r="N274">
        <v>0</v>
      </c>
      <c r="O274" t="s">
        <v>55</v>
      </c>
      <c r="P274" t="s">
        <v>37</v>
      </c>
      <c r="Q274" t="s">
        <v>56</v>
      </c>
      <c r="R274" t="s">
        <v>57</v>
      </c>
      <c r="S274" t="s">
        <v>57</v>
      </c>
      <c r="T274" t="s">
        <v>13</v>
      </c>
      <c r="U274" t="s">
        <v>14</v>
      </c>
      <c r="V274" t="s">
        <v>30</v>
      </c>
      <c r="W274" t="s">
        <v>31</v>
      </c>
      <c r="X274">
        <v>122004</v>
      </c>
      <c r="Y274">
        <v>122005</v>
      </c>
      <c r="Z274">
        <v>12688516</v>
      </c>
      <c r="AA274">
        <v>104</v>
      </c>
    </row>
    <row r="275" spans="1:27" hidden="1" x14ac:dyDescent="0.25">
      <c r="A275" t="s">
        <v>32</v>
      </c>
      <c r="B275">
        <v>2021</v>
      </c>
      <c r="C275">
        <v>6</v>
      </c>
      <c r="D275">
        <v>2</v>
      </c>
      <c r="E275" t="s">
        <v>18</v>
      </c>
      <c r="F275" t="s">
        <v>19</v>
      </c>
      <c r="G275" t="s">
        <v>20</v>
      </c>
      <c r="H275">
        <v>4</v>
      </c>
      <c r="I275" t="s">
        <v>26</v>
      </c>
      <c r="J275">
        <v>0</v>
      </c>
      <c r="K275">
        <v>0</v>
      </c>
      <c r="L275">
        <v>0</v>
      </c>
      <c r="M275">
        <v>20079057</v>
      </c>
      <c r="N275">
        <v>1</v>
      </c>
      <c r="O275" t="s">
        <v>55</v>
      </c>
      <c r="P275" t="s">
        <v>37</v>
      </c>
      <c r="Q275" t="s">
        <v>56</v>
      </c>
      <c r="R275" t="s">
        <v>57</v>
      </c>
      <c r="S275" t="s">
        <v>57</v>
      </c>
      <c r="T275" t="s">
        <v>13</v>
      </c>
      <c r="U275" t="s">
        <v>14</v>
      </c>
      <c r="V275" t="s">
        <v>21</v>
      </c>
      <c r="W275" t="s">
        <v>22</v>
      </c>
      <c r="X275">
        <v>102325</v>
      </c>
      <c r="Y275">
        <v>104000</v>
      </c>
      <c r="Z275">
        <v>825300</v>
      </c>
      <c r="AA275">
        <v>8</v>
      </c>
    </row>
    <row r="276" spans="1:27" hidden="1" x14ac:dyDescent="0.25">
      <c r="A276" t="s">
        <v>32</v>
      </c>
      <c r="B276">
        <v>2021</v>
      </c>
      <c r="C276">
        <v>6</v>
      </c>
      <c r="D276">
        <v>2</v>
      </c>
      <c r="E276" t="s">
        <v>18</v>
      </c>
      <c r="F276" t="s">
        <v>19</v>
      </c>
      <c r="G276" t="s">
        <v>20</v>
      </c>
      <c r="H276">
        <v>4</v>
      </c>
      <c r="I276" t="s">
        <v>26</v>
      </c>
      <c r="J276">
        <v>0</v>
      </c>
      <c r="K276">
        <v>0</v>
      </c>
      <c r="L276">
        <v>0</v>
      </c>
      <c r="M276">
        <v>20079057</v>
      </c>
      <c r="N276">
        <v>3</v>
      </c>
      <c r="O276" t="s">
        <v>55</v>
      </c>
      <c r="P276" t="s">
        <v>37</v>
      </c>
      <c r="Q276" t="s">
        <v>56</v>
      </c>
      <c r="R276" t="s">
        <v>57</v>
      </c>
      <c r="S276" t="s">
        <v>57</v>
      </c>
      <c r="T276" t="s">
        <v>13</v>
      </c>
      <c r="U276" t="s">
        <v>14</v>
      </c>
      <c r="V276" t="s">
        <v>15</v>
      </c>
      <c r="W276" t="s">
        <v>16</v>
      </c>
      <c r="X276">
        <v>89400</v>
      </c>
      <c r="Y276">
        <v>395350</v>
      </c>
      <c r="Z276">
        <v>61896006</v>
      </c>
      <c r="AA276">
        <v>225</v>
      </c>
    </row>
    <row r="277" spans="1:27" hidden="1" x14ac:dyDescent="0.25">
      <c r="A277" t="s">
        <v>32</v>
      </c>
      <c r="B277">
        <v>2021</v>
      </c>
      <c r="C277">
        <v>6</v>
      </c>
      <c r="D277">
        <v>2</v>
      </c>
      <c r="E277" t="s">
        <v>18</v>
      </c>
      <c r="F277" t="s">
        <v>19</v>
      </c>
      <c r="G277" t="s">
        <v>20</v>
      </c>
      <c r="H277">
        <v>4</v>
      </c>
      <c r="I277" t="s">
        <v>26</v>
      </c>
      <c r="J277">
        <v>0</v>
      </c>
      <c r="K277">
        <v>0</v>
      </c>
      <c r="L277">
        <v>0</v>
      </c>
      <c r="M277">
        <v>20079057</v>
      </c>
      <c r="N277">
        <v>3</v>
      </c>
      <c r="O277" t="s">
        <v>55</v>
      </c>
      <c r="P277" t="s">
        <v>37</v>
      </c>
      <c r="Q277" t="s">
        <v>56</v>
      </c>
      <c r="R277" t="s">
        <v>57</v>
      </c>
      <c r="S277" t="s">
        <v>57</v>
      </c>
      <c r="T277" t="s">
        <v>13</v>
      </c>
      <c r="U277" t="s">
        <v>14</v>
      </c>
      <c r="V277" t="s">
        <v>21</v>
      </c>
      <c r="W277" t="s">
        <v>22</v>
      </c>
      <c r="X277">
        <v>108048</v>
      </c>
      <c r="Y277">
        <v>357600</v>
      </c>
      <c r="Z277">
        <v>17954592</v>
      </c>
      <c r="AA277">
        <v>53</v>
      </c>
    </row>
    <row r="278" spans="1:27" hidden="1" x14ac:dyDescent="0.25">
      <c r="A278" t="s">
        <v>32</v>
      </c>
      <c r="B278">
        <v>2021</v>
      </c>
      <c r="C278">
        <v>6</v>
      </c>
      <c r="D278">
        <v>2</v>
      </c>
      <c r="E278" t="s">
        <v>18</v>
      </c>
      <c r="F278" t="s">
        <v>19</v>
      </c>
      <c r="G278" t="s">
        <v>20</v>
      </c>
      <c r="H278">
        <v>4</v>
      </c>
      <c r="I278" t="s">
        <v>26</v>
      </c>
      <c r="J278">
        <v>0</v>
      </c>
      <c r="K278">
        <v>0</v>
      </c>
      <c r="L278">
        <v>0</v>
      </c>
      <c r="M278">
        <v>20091274</v>
      </c>
      <c r="N278">
        <v>3</v>
      </c>
      <c r="O278" t="s">
        <v>58</v>
      </c>
      <c r="P278" t="s">
        <v>37</v>
      </c>
      <c r="Q278" t="s">
        <v>56</v>
      </c>
      <c r="R278" t="s">
        <v>57</v>
      </c>
      <c r="S278" t="s">
        <v>57</v>
      </c>
      <c r="T278" t="s">
        <v>13</v>
      </c>
      <c r="U278" t="s">
        <v>14</v>
      </c>
      <c r="V278" t="s">
        <v>15</v>
      </c>
      <c r="W278" t="s">
        <v>16</v>
      </c>
      <c r="X278">
        <v>55519</v>
      </c>
      <c r="Y278">
        <v>223408</v>
      </c>
      <c r="Z278">
        <v>6924249</v>
      </c>
      <c r="AA278">
        <v>34</v>
      </c>
    </row>
    <row r="279" spans="1:27" hidden="1" x14ac:dyDescent="0.25">
      <c r="A279" t="s">
        <v>32</v>
      </c>
      <c r="B279">
        <v>2021</v>
      </c>
      <c r="C279">
        <v>6</v>
      </c>
      <c r="D279">
        <v>2</v>
      </c>
      <c r="E279" t="s">
        <v>18</v>
      </c>
      <c r="F279" t="s">
        <v>19</v>
      </c>
      <c r="G279" t="s">
        <v>20</v>
      </c>
      <c r="H279">
        <v>4</v>
      </c>
      <c r="I279" t="s">
        <v>26</v>
      </c>
      <c r="J279">
        <v>0</v>
      </c>
      <c r="K279">
        <v>0</v>
      </c>
      <c r="L279">
        <v>0</v>
      </c>
      <c r="M279">
        <v>20091274</v>
      </c>
      <c r="N279">
        <v>3</v>
      </c>
      <c r="O279" t="s">
        <v>58</v>
      </c>
      <c r="P279" t="s">
        <v>37</v>
      </c>
      <c r="Q279" t="s">
        <v>56</v>
      </c>
      <c r="R279" t="s">
        <v>57</v>
      </c>
      <c r="S279" t="s">
        <v>57</v>
      </c>
      <c r="T279" t="s">
        <v>13</v>
      </c>
      <c r="U279" t="s">
        <v>14</v>
      </c>
      <c r="V279" t="s">
        <v>21</v>
      </c>
      <c r="W279" t="s">
        <v>22</v>
      </c>
      <c r="X279">
        <v>216652</v>
      </c>
      <c r="Y279">
        <v>216652</v>
      </c>
      <c r="Z279">
        <v>866608</v>
      </c>
      <c r="AA279">
        <v>4</v>
      </c>
    </row>
    <row r="280" spans="1:27" hidden="1" x14ac:dyDescent="0.25">
      <c r="A280" t="s">
        <v>32</v>
      </c>
      <c r="B280">
        <v>2021</v>
      </c>
      <c r="C280">
        <v>6</v>
      </c>
      <c r="D280">
        <v>2</v>
      </c>
      <c r="E280" t="s">
        <v>18</v>
      </c>
      <c r="F280" t="s">
        <v>19</v>
      </c>
      <c r="G280" t="s">
        <v>20</v>
      </c>
      <c r="H280">
        <v>5</v>
      </c>
      <c r="I280" t="s">
        <v>27</v>
      </c>
      <c r="J280">
        <v>0</v>
      </c>
      <c r="K280">
        <v>0</v>
      </c>
      <c r="L280">
        <v>0</v>
      </c>
      <c r="M280">
        <v>20079057</v>
      </c>
      <c r="N280">
        <v>1</v>
      </c>
      <c r="O280" t="s">
        <v>55</v>
      </c>
      <c r="P280" t="s">
        <v>37</v>
      </c>
      <c r="Q280" t="s">
        <v>56</v>
      </c>
      <c r="R280" t="s">
        <v>57</v>
      </c>
      <c r="S280" t="s">
        <v>57</v>
      </c>
      <c r="T280" t="s">
        <v>13</v>
      </c>
      <c r="U280" t="s">
        <v>14</v>
      </c>
      <c r="V280" t="s">
        <v>21</v>
      </c>
      <c r="W280" t="s">
        <v>22</v>
      </c>
      <c r="X280">
        <v>98535</v>
      </c>
      <c r="Y280">
        <v>98535</v>
      </c>
      <c r="Z280">
        <v>17342160</v>
      </c>
      <c r="AA280">
        <v>176</v>
      </c>
    </row>
    <row r="281" spans="1:27" hidden="1" x14ac:dyDescent="0.25">
      <c r="A281" t="s">
        <v>32</v>
      </c>
      <c r="B281">
        <v>2021</v>
      </c>
      <c r="C281">
        <v>6</v>
      </c>
      <c r="D281">
        <v>2</v>
      </c>
      <c r="E281" t="s">
        <v>18</v>
      </c>
      <c r="F281" t="s">
        <v>19</v>
      </c>
      <c r="G281" t="s">
        <v>20</v>
      </c>
      <c r="H281">
        <v>5</v>
      </c>
      <c r="I281" t="s">
        <v>27</v>
      </c>
      <c r="J281">
        <v>0</v>
      </c>
      <c r="K281">
        <v>0</v>
      </c>
      <c r="L281">
        <v>0</v>
      </c>
      <c r="M281">
        <v>20079057</v>
      </c>
      <c r="N281">
        <v>2</v>
      </c>
      <c r="O281" t="s">
        <v>55</v>
      </c>
      <c r="P281" t="s">
        <v>37</v>
      </c>
      <c r="Q281" t="s">
        <v>56</v>
      </c>
      <c r="R281" t="s">
        <v>57</v>
      </c>
      <c r="S281" t="s">
        <v>57</v>
      </c>
      <c r="T281" t="s">
        <v>13</v>
      </c>
      <c r="U281" t="s">
        <v>14</v>
      </c>
      <c r="V281" t="s">
        <v>21</v>
      </c>
      <c r="W281" t="s">
        <v>22</v>
      </c>
      <c r="X281">
        <v>100485</v>
      </c>
      <c r="Y281">
        <v>122005</v>
      </c>
      <c r="Z281">
        <v>11363528</v>
      </c>
      <c r="AA281">
        <v>100</v>
      </c>
    </row>
    <row r="282" spans="1:27" hidden="1" x14ac:dyDescent="0.25">
      <c r="A282" t="s">
        <v>32</v>
      </c>
      <c r="B282">
        <v>2021</v>
      </c>
      <c r="C282">
        <v>6</v>
      </c>
      <c r="D282">
        <v>2</v>
      </c>
      <c r="E282" t="s">
        <v>18</v>
      </c>
      <c r="F282" t="s">
        <v>19</v>
      </c>
      <c r="G282" t="s">
        <v>20</v>
      </c>
      <c r="H282">
        <v>5</v>
      </c>
      <c r="I282" t="s">
        <v>27</v>
      </c>
      <c r="J282">
        <v>0</v>
      </c>
      <c r="K282">
        <v>0</v>
      </c>
      <c r="L282">
        <v>0</v>
      </c>
      <c r="M282">
        <v>20079057</v>
      </c>
      <c r="N282">
        <v>3</v>
      </c>
      <c r="O282" t="s">
        <v>55</v>
      </c>
      <c r="P282" t="s">
        <v>37</v>
      </c>
      <c r="Q282" t="s">
        <v>56</v>
      </c>
      <c r="R282" t="s">
        <v>57</v>
      </c>
      <c r="S282" t="s">
        <v>57</v>
      </c>
      <c r="T282" t="s">
        <v>13</v>
      </c>
      <c r="U282" t="s">
        <v>14</v>
      </c>
      <c r="V282" t="s">
        <v>15</v>
      </c>
      <c r="W282" t="s">
        <v>16</v>
      </c>
      <c r="X282">
        <v>100128</v>
      </c>
      <c r="Y282">
        <v>365000</v>
      </c>
      <c r="Z282">
        <v>396386007</v>
      </c>
      <c r="AA282">
        <v>2930</v>
      </c>
    </row>
    <row r="283" spans="1:27" hidden="1" x14ac:dyDescent="0.25">
      <c r="A283" t="s">
        <v>32</v>
      </c>
      <c r="B283">
        <v>2021</v>
      </c>
      <c r="C283">
        <v>6</v>
      </c>
      <c r="D283">
        <v>2</v>
      </c>
      <c r="E283" t="s">
        <v>18</v>
      </c>
      <c r="F283" t="s">
        <v>19</v>
      </c>
      <c r="G283" t="s">
        <v>20</v>
      </c>
      <c r="H283">
        <v>5</v>
      </c>
      <c r="I283" t="s">
        <v>27</v>
      </c>
      <c r="J283">
        <v>0</v>
      </c>
      <c r="K283">
        <v>0</v>
      </c>
      <c r="L283">
        <v>0</v>
      </c>
      <c r="M283">
        <v>20079057</v>
      </c>
      <c r="N283">
        <v>3</v>
      </c>
      <c r="O283" t="s">
        <v>55</v>
      </c>
      <c r="P283" t="s">
        <v>37</v>
      </c>
      <c r="Q283" t="s">
        <v>56</v>
      </c>
      <c r="R283" t="s">
        <v>57</v>
      </c>
      <c r="S283" t="s">
        <v>57</v>
      </c>
      <c r="T283" t="s">
        <v>13</v>
      </c>
      <c r="U283" t="s">
        <v>14</v>
      </c>
      <c r="V283" t="s">
        <v>21</v>
      </c>
      <c r="W283" t="s">
        <v>22</v>
      </c>
      <c r="X283">
        <v>57000</v>
      </c>
      <c r="Y283">
        <v>130251</v>
      </c>
      <c r="Z283">
        <v>168243733</v>
      </c>
      <c r="AA283">
        <v>1750</v>
      </c>
    </row>
    <row r="284" spans="1:27" hidden="1" x14ac:dyDescent="0.25">
      <c r="A284" t="s">
        <v>32</v>
      </c>
      <c r="B284">
        <v>2021</v>
      </c>
      <c r="C284">
        <v>6</v>
      </c>
      <c r="D284">
        <v>2</v>
      </c>
      <c r="E284" t="s">
        <v>18</v>
      </c>
      <c r="F284" t="s">
        <v>19</v>
      </c>
      <c r="G284" t="s">
        <v>20</v>
      </c>
      <c r="H284">
        <v>5</v>
      </c>
      <c r="I284" t="s">
        <v>27</v>
      </c>
      <c r="J284">
        <v>0</v>
      </c>
      <c r="K284">
        <v>0</v>
      </c>
      <c r="L284">
        <v>0</v>
      </c>
      <c r="M284">
        <v>20091274</v>
      </c>
      <c r="N284">
        <v>3</v>
      </c>
      <c r="O284" t="s">
        <v>58</v>
      </c>
      <c r="P284" t="s">
        <v>37</v>
      </c>
      <c r="Q284" t="s">
        <v>56</v>
      </c>
      <c r="R284" t="s">
        <v>57</v>
      </c>
      <c r="S284" t="s">
        <v>57</v>
      </c>
      <c r="T284" t="s">
        <v>13</v>
      </c>
      <c r="U284" t="s">
        <v>14</v>
      </c>
      <c r="V284" t="s">
        <v>15</v>
      </c>
      <c r="W284" t="s">
        <v>16</v>
      </c>
      <c r="X284">
        <v>54024</v>
      </c>
      <c r="Y284">
        <v>76015</v>
      </c>
      <c r="Z284">
        <v>19966572</v>
      </c>
      <c r="AA284">
        <v>266</v>
      </c>
    </row>
    <row r="285" spans="1:27" hidden="1" x14ac:dyDescent="0.25">
      <c r="A285" t="s">
        <v>32</v>
      </c>
      <c r="B285">
        <v>2021</v>
      </c>
      <c r="C285">
        <v>6</v>
      </c>
      <c r="D285">
        <v>2</v>
      </c>
      <c r="E285" t="s">
        <v>18</v>
      </c>
      <c r="F285" t="s">
        <v>19</v>
      </c>
      <c r="G285" t="s">
        <v>20</v>
      </c>
      <c r="H285">
        <v>5</v>
      </c>
      <c r="I285" t="s">
        <v>27</v>
      </c>
      <c r="J285">
        <v>0</v>
      </c>
      <c r="K285">
        <v>0</v>
      </c>
      <c r="L285">
        <v>0</v>
      </c>
      <c r="M285">
        <v>20091274</v>
      </c>
      <c r="N285">
        <v>3</v>
      </c>
      <c r="O285" t="s">
        <v>58</v>
      </c>
      <c r="P285" t="s">
        <v>37</v>
      </c>
      <c r="Q285" t="s">
        <v>56</v>
      </c>
      <c r="R285" t="s">
        <v>57</v>
      </c>
      <c r="S285" t="s">
        <v>57</v>
      </c>
      <c r="T285" t="s">
        <v>13</v>
      </c>
      <c r="U285" t="s">
        <v>14</v>
      </c>
      <c r="V285" t="s">
        <v>21</v>
      </c>
      <c r="W285" t="s">
        <v>22</v>
      </c>
      <c r="X285">
        <v>54024</v>
      </c>
      <c r="Y285">
        <v>57012</v>
      </c>
      <c r="Z285">
        <v>17319136</v>
      </c>
      <c r="AA285">
        <v>304</v>
      </c>
    </row>
    <row r="286" spans="1:27" hidden="1" x14ac:dyDescent="0.25">
      <c r="A286" t="s">
        <v>32</v>
      </c>
      <c r="B286">
        <v>2021</v>
      </c>
      <c r="C286">
        <v>6</v>
      </c>
      <c r="D286">
        <v>2</v>
      </c>
      <c r="E286" t="s">
        <v>18</v>
      </c>
      <c r="F286" t="s">
        <v>28</v>
      </c>
      <c r="G286" t="s">
        <v>29</v>
      </c>
      <c r="H286">
        <v>5</v>
      </c>
      <c r="I286" t="s">
        <v>27</v>
      </c>
      <c r="J286">
        <v>0</v>
      </c>
      <c r="K286">
        <v>0</v>
      </c>
      <c r="L286">
        <v>0</v>
      </c>
      <c r="M286">
        <v>20079057</v>
      </c>
      <c r="N286">
        <v>1</v>
      </c>
      <c r="O286" t="s">
        <v>55</v>
      </c>
      <c r="P286" t="s">
        <v>37</v>
      </c>
      <c r="Q286" t="s">
        <v>56</v>
      </c>
      <c r="R286" t="s">
        <v>57</v>
      </c>
      <c r="S286" t="s">
        <v>57</v>
      </c>
      <c r="T286" t="s">
        <v>13</v>
      </c>
      <c r="U286" t="s">
        <v>14</v>
      </c>
      <c r="V286" t="s">
        <v>21</v>
      </c>
      <c r="W286" t="s">
        <v>22</v>
      </c>
      <c r="X286">
        <v>108048</v>
      </c>
      <c r="Y286">
        <v>108048</v>
      </c>
      <c r="Z286">
        <v>324144</v>
      </c>
      <c r="AA286">
        <v>3</v>
      </c>
    </row>
    <row r="287" spans="1:27" hidden="1" x14ac:dyDescent="0.25">
      <c r="A287" t="s">
        <v>32</v>
      </c>
      <c r="B287">
        <v>2021</v>
      </c>
      <c r="C287">
        <v>6</v>
      </c>
      <c r="D287">
        <v>2</v>
      </c>
      <c r="E287" t="s">
        <v>18</v>
      </c>
      <c r="F287" t="s">
        <v>28</v>
      </c>
      <c r="G287" t="s">
        <v>29</v>
      </c>
      <c r="H287">
        <v>5</v>
      </c>
      <c r="I287" t="s">
        <v>27</v>
      </c>
      <c r="J287">
        <v>0</v>
      </c>
      <c r="K287">
        <v>0</v>
      </c>
      <c r="L287">
        <v>0</v>
      </c>
      <c r="M287">
        <v>20079057</v>
      </c>
      <c r="N287">
        <v>3</v>
      </c>
      <c r="O287" t="s">
        <v>55</v>
      </c>
      <c r="P287" t="s">
        <v>37</v>
      </c>
      <c r="Q287" t="s">
        <v>56</v>
      </c>
      <c r="R287" t="s">
        <v>57</v>
      </c>
      <c r="S287" t="s">
        <v>57</v>
      </c>
      <c r="T287" t="s">
        <v>13</v>
      </c>
      <c r="U287" t="s">
        <v>14</v>
      </c>
      <c r="V287" t="s">
        <v>15</v>
      </c>
      <c r="W287" t="s">
        <v>16</v>
      </c>
      <c r="X287">
        <v>9399400</v>
      </c>
      <c r="Y287">
        <v>10066600</v>
      </c>
      <c r="Z287">
        <v>112792800</v>
      </c>
      <c r="AA287">
        <v>12</v>
      </c>
    </row>
    <row r="288" spans="1:27" hidden="1" x14ac:dyDescent="0.25">
      <c r="A288" t="s">
        <v>32</v>
      </c>
      <c r="B288">
        <v>2021</v>
      </c>
      <c r="C288">
        <v>6</v>
      </c>
      <c r="D288">
        <v>2</v>
      </c>
      <c r="E288" t="s">
        <v>18</v>
      </c>
      <c r="F288" t="s">
        <v>28</v>
      </c>
      <c r="G288" t="s">
        <v>29</v>
      </c>
      <c r="H288">
        <v>5</v>
      </c>
      <c r="I288" t="s">
        <v>27</v>
      </c>
      <c r="J288">
        <v>0</v>
      </c>
      <c r="K288">
        <v>0</v>
      </c>
      <c r="L288">
        <v>0</v>
      </c>
      <c r="M288">
        <v>20079057</v>
      </c>
      <c r="N288">
        <v>3</v>
      </c>
      <c r="O288" t="s">
        <v>55</v>
      </c>
      <c r="P288" t="s">
        <v>37</v>
      </c>
      <c r="Q288" t="s">
        <v>56</v>
      </c>
      <c r="R288" t="s">
        <v>57</v>
      </c>
      <c r="S288" t="s">
        <v>57</v>
      </c>
      <c r="T288" t="s">
        <v>13</v>
      </c>
      <c r="U288" t="s">
        <v>14</v>
      </c>
      <c r="V288" t="s">
        <v>21</v>
      </c>
      <c r="W288" t="s">
        <v>22</v>
      </c>
      <c r="X288">
        <v>100128</v>
      </c>
      <c r="Y288">
        <v>108048</v>
      </c>
      <c r="Z288">
        <v>6237588</v>
      </c>
      <c r="AA288">
        <v>61</v>
      </c>
    </row>
    <row r="289" spans="1:27" hidden="1" x14ac:dyDescent="0.25">
      <c r="A289" t="s">
        <v>32</v>
      </c>
      <c r="B289">
        <v>2021</v>
      </c>
      <c r="C289">
        <v>6</v>
      </c>
      <c r="D289">
        <v>2</v>
      </c>
      <c r="E289" t="s">
        <v>18</v>
      </c>
      <c r="F289" t="s">
        <v>28</v>
      </c>
      <c r="G289" t="s">
        <v>29</v>
      </c>
      <c r="H289">
        <v>5</v>
      </c>
      <c r="I289" t="s">
        <v>27</v>
      </c>
      <c r="J289">
        <v>0</v>
      </c>
      <c r="K289">
        <v>0</v>
      </c>
      <c r="L289">
        <v>0</v>
      </c>
      <c r="M289">
        <v>20091274</v>
      </c>
      <c r="N289">
        <v>0</v>
      </c>
      <c r="O289" t="s">
        <v>58</v>
      </c>
      <c r="P289" t="s">
        <v>37</v>
      </c>
      <c r="Q289" t="s">
        <v>56</v>
      </c>
      <c r="R289" t="s">
        <v>57</v>
      </c>
      <c r="S289" t="s">
        <v>57</v>
      </c>
      <c r="T289" t="s">
        <v>13</v>
      </c>
      <c r="U289" t="s">
        <v>14</v>
      </c>
      <c r="V289" t="s">
        <v>30</v>
      </c>
      <c r="W289" t="s">
        <v>31</v>
      </c>
      <c r="X289">
        <v>61002</v>
      </c>
      <c r="Y289">
        <v>61002</v>
      </c>
      <c r="Z289">
        <v>1708056</v>
      </c>
      <c r="AA289">
        <v>28</v>
      </c>
    </row>
    <row r="290" spans="1:27" hidden="1" x14ac:dyDescent="0.25">
      <c r="A290" t="s">
        <v>32</v>
      </c>
      <c r="B290">
        <v>2021</v>
      </c>
      <c r="C290">
        <v>6</v>
      </c>
      <c r="D290">
        <v>2</v>
      </c>
      <c r="E290" t="s">
        <v>18</v>
      </c>
      <c r="F290" t="s">
        <v>28</v>
      </c>
      <c r="G290" t="s">
        <v>29</v>
      </c>
      <c r="H290">
        <v>5</v>
      </c>
      <c r="I290" t="s">
        <v>27</v>
      </c>
      <c r="J290">
        <v>0</v>
      </c>
      <c r="K290">
        <v>0</v>
      </c>
      <c r="L290">
        <v>0</v>
      </c>
      <c r="M290">
        <v>20091274</v>
      </c>
      <c r="N290">
        <v>3</v>
      </c>
      <c r="O290" t="s">
        <v>58</v>
      </c>
      <c r="P290" t="s">
        <v>37</v>
      </c>
      <c r="Q290" t="s">
        <v>56</v>
      </c>
      <c r="R290" t="s">
        <v>57</v>
      </c>
      <c r="S290" t="s">
        <v>57</v>
      </c>
      <c r="T290" t="s">
        <v>13</v>
      </c>
      <c r="U290" t="s">
        <v>14</v>
      </c>
      <c r="V290" t="s">
        <v>21</v>
      </c>
      <c r="W290" t="s">
        <v>22</v>
      </c>
      <c r="X290">
        <v>54024</v>
      </c>
      <c r="Y290">
        <v>54024</v>
      </c>
      <c r="Z290">
        <v>432192</v>
      </c>
      <c r="AA290">
        <v>8</v>
      </c>
    </row>
    <row r="291" spans="1:27" hidden="1" x14ac:dyDescent="0.25">
      <c r="A291" t="s">
        <v>32</v>
      </c>
      <c r="B291">
        <v>2021</v>
      </c>
      <c r="C291">
        <v>6</v>
      </c>
      <c r="D291">
        <v>2</v>
      </c>
      <c r="E291" t="s">
        <v>18</v>
      </c>
      <c r="F291" t="s">
        <v>8</v>
      </c>
      <c r="G291" t="s">
        <v>9</v>
      </c>
      <c r="H291">
        <v>3</v>
      </c>
      <c r="I291" t="s">
        <v>25</v>
      </c>
      <c r="J291">
        <v>0</v>
      </c>
      <c r="K291">
        <v>0</v>
      </c>
      <c r="L291">
        <v>0</v>
      </c>
      <c r="M291">
        <v>20079057</v>
      </c>
      <c r="N291">
        <v>1</v>
      </c>
      <c r="O291" t="s">
        <v>55</v>
      </c>
      <c r="P291" t="s">
        <v>37</v>
      </c>
      <c r="Q291" t="s">
        <v>56</v>
      </c>
      <c r="R291" t="s">
        <v>57</v>
      </c>
      <c r="S291" t="s">
        <v>57</v>
      </c>
      <c r="T291" t="s">
        <v>13</v>
      </c>
      <c r="U291" t="s">
        <v>14</v>
      </c>
      <c r="V291" t="s">
        <v>21</v>
      </c>
      <c r="W291" t="s">
        <v>22</v>
      </c>
      <c r="X291">
        <v>114023</v>
      </c>
      <c r="Y291">
        <v>114023</v>
      </c>
      <c r="Z291">
        <v>912184</v>
      </c>
      <c r="AA291">
        <v>8</v>
      </c>
    </row>
    <row r="292" spans="1:27" hidden="1" x14ac:dyDescent="0.25">
      <c r="A292" t="s">
        <v>32</v>
      </c>
      <c r="B292">
        <v>2021</v>
      </c>
      <c r="C292">
        <v>6</v>
      </c>
      <c r="D292">
        <v>2</v>
      </c>
      <c r="E292" t="s">
        <v>18</v>
      </c>
      <c r="F292" t="s">
        <v>8</v>
      </c>
      <c r="G292" t="s">
        <v>9</v>
      </c>
      <c r="H292">
        <v>3</v>
      </c>
      <c r="I292" t="s">
        <v>25</v>
      </c>
      <c r="J292">
        <v>0</v>
      </c>
      <c r="K292">
        <v>0</v>
      </c>
      <c r="L292">
        <v>0</v>
      </c>
      <c r="M292">
        <v>20079057</v>
      </c>
      <c r="N292">
        <v>3</v>
      </c>
      <c r="O292" t="s">
        <v>55</v>
      </c>
      <c r="P292" t="s">
        <v>37</v>
      </c>
      <c r="Q292" t="s">
        <v>56</v>
      </c>
      <c r="R292" t="s">
        <v>57</v>
      </c>
      <c r="S292" t="s">
        <v>57</v>
      </c>
      <c r="T292" t="s">
        <v>13</v>
      </c>
      <c r="U292" t="s">
        <v>14</v>
      </c>
      <c r="V292" t="s">
        <v>15</v>
      </c>
      <c r="W292" t="s">
        <v>16</v>
      </c>
      <c r="X292">
        <v>108048</v>
      </c>
      <c r="Y292">
        <v>441480</v>
      </c>
      <c r="Z292">
        <v>17675494</v>
      </c>
      <c r="AA292">
        <v>69</v>
      </c>
    </row>
    <row r="293" spans="1:27" hidden="1" x14ac:dyDescent="0.25">
      <c r="A293" t="s">
        <v>32</v>
      </c>
      <c r="B293">
        <v>2021</v>
      </c>
      <c r="C293">
        <v>6</v>
      </c>
      <c r="D293">
        <v>2</v>
      </c>
      <c r="E293" t="s">
        <v>18</v>
      </c>
      <c r="F293" t="s">
        <v>8</v>
      </c>
      <c r="G293" t="s">
        <v>9</v>
      </c>
      <c r="H293">
        <v>3</v>
      </c>
      <c r="I293" t="s">
        <v>25</v>
      </c>
      <c r="J293">
        <v>0</v>
      </c>
      <c r="K293">
        <v>0</v>
      </c>
      <c r="L293">
        <v>0</v>
      </c>
      <c r="M293">
        <v>20079057</v>
      </c>
      <c r="N293">
        <v>3</v>
      </c>
      <c r="O293" t="s">
        <v>55</v>
      </c>
      <c r="P293" t="s">
        <v>37</v>
      </c>
      <c r="Q293" t="s">
        <v>56</v>
      </c>
      <c r="R293" t="s">
        <v>57</v>
      </c>
      <c r="S293" t="s">
        <v>57</v>
      </c>
      <c r="T293" t="s">
        <v>13</v>
      </c>
      <c r="U293" t="s">
        <v>14</v>
      </c>
      <c r="V293" t="s">
        <v>44</v>
      </c>
      <c r="W293" t="s">
        <v>45</v>
      </c>
      <c r="X293">
        <v>108048</v>
      </c>
      <c r="Y293">
        <v>108048</v>
      </c>
      <c r="Z293">
        <v>7347264</v>
      </c>
      <c r="AA293">
        <v>68</v>
      </c>
    </row>
    <row r="294" spans="1:27" hidden="1" x14ac:dyDescent="0.25">
      <c r="A294" t="s">
        <v>32</v>
      </c>
      <c r="B294">
        <v>2021</v>
      </c>
      <c r="C294">
        <v>6</v>
      </c>
      <c r="D294">
        <v>2</v>
      </c>
      <c r="E294" t="s">
        <v>18</v>
      </c>
      <c r="F294" t="s">
        <v>8</v>
      </c>
      <c r="G294" t="s">
        <v>9</v>
      </c>
      <c r="H294">
        <v>3</v>
      </c>
      <c r="I294" t="s">
        <v>25</v>
      </c>
      <c r="J294">
        <v>0</v>
      </c>
      <c r="K294">
        <v>0</v>
      </c>
      <c r="L294">
        <v>0</v>
      </c>
      <c r="M294">
        <v>20079057</v>
      </c>
      <c r="N294">
        <v>3</v>
      </c>
      <c r="O294" t="s">
        <v>55</v>
      </c>
      <c r="P294" t="s">
        <v>37</v>
      </c>
      <c r="Q294" t="s">
        <v>56</v>
      </c>
      <c r="R294" t="s">
        <v>57</v>
      </c>
      <c r="S294" t="s">
        <v>57</v>
      </c>
      <c r="T294" t="s">
        <v>13</v>
      </c>
      <c r="U294" t="s">
        <v>14</v>
      </c>
      <c r="V294" t="s">
        <v>21</v>
      </c>
      <c r="W294" t="s">
        <v>22</v>
      </c>
      <c r="X294">
        <v>89400</v>
      </c>
      <c r="Y294">
        <v>114023</v>
      </c>
      <c r="Z294">
        <v>367990958</v>
      </c>
      <c r="AA294">
        <v>3705</v>
      </c>
    </row>
    <row r="295" spans="1:27" hidden="1" x14ac:dyDescent="0.25">
      <c r="A295" t="s">
        <v>32</v>
      </c>
      <c r="B295">
        <v>2021</v>
      </c>
      <c r="C295">
        <v>6</v>
      </c>
      <c r="D295">
        <v>2</v>
      </c>
      <c r="E295" t="s">
        <v>18</v>
      </c>
      <c r="F295" t="s">
        <v>8</v>
      </c>
      <c r="G295" t="s">
        <v>9</v>
      </c>
      <c r="H295">
        <v>3</v>
      </c>
      <c r="I295" t="s">
        <v>25</v>
      </c>
      <c r="J295">
        <v>0</v>
      </c>
      <c r="K295">
        <v>0</v>
      </c>
      <c r="L295">
        <v>0</v>
      </c>
      <c r="M295">
        <v>20091274</v>
      </c>
      <c r="N295">
        <v>3</v>
      </c>
      <c r="O295" t="s">
        <v>58</v>
      </c>
      <c r="P295" t="s">
        <v>37</v>
      </c>
      <c r="Q295" t="s">
        <v>56</v>
      </c>
      <c r="R295" t="s">
        <v>57</v>
      </c>
      <c r="S295" t="s">
        <v>57</v>
      </c>
      <c r="T295" t="s">
        <v>13</v>
      </c>
      <c r="U295" t="s">
        <v>14</v>
      </c>
      <c r="V295" t="s">
        <v>15</v>
      </c>
      <c r="W295" t="s">
        <v>16</v>
      </c>
      <c r="X295">
        <v>228000</v>
      </c>
      <c r="Y295">
        <v>228000</v>
      </c>
      <c r="Z295">
        <v>2964000</v>
      </c>
      <c r="AA295">
        <v>13</v>
      </c>
    </row>
    <row r="296" spans="1:27" hidden="1" x14ac:dyDescent="0.25">
      <c r="A296" t="s">
        <v>32</v>
      </c>
      <c r="B296">
        <v>2021</v>
      </c>
      <c r="C296">
        <v>6</v>
      </c>
      <c r="D296">
        <v>2</v>
      </c>
      <c r="E296" t="s">
        <v>18</v>
      </c>
      <c r="F296" t="s">
        <v>8</v>
      </c>
      <c r="G296" t="s">
        <v>9</v>
      </c>
      <c r="H296">
        <v>3</v>
      </c>
      <c r="I296" t="s">
        <v>25</v>
      </c>
      <c r="J296">
        <v>0</v>
      </c>
      <c r="K296">
        <v>0</v>
      </c>
      <c r="L296">
        <v>0</v>
      </c>
      <c r="M296">
        <v>20091274</v>
      </c>
      <c r="N296">
        <v>3</v>
      </c>
      <c r="O296" t="s">
        <v>58</v>
      </c>
      <c r="P296" t="s">
        <v>37</v>
      </c>
      <c r="Q296" t="s">
        <v>56</v>
      </c>
      <c r="R296" t="s">
        <v>57</v>
      </c>
      <c r="S296" t="s">
        <v>57</v>
      </c>
      <c r="T296" t="s">
        <v>13</v>
      </c>
      <c r="U296" t="s">
        <v>14</v>
      </c>
      <c r="V296" t="s">
        <v>44</v>
      </c>
      <c r="W296" t="s">
        <v>45</v>
      </c>
      <c r="X296">
        <v>54024</v>
      </c>
      <c r="Y296">
        <v>54024</v>
      </c>
      <c r="Z296">
        <v>216096</v>
      </c>
      <c r="AA296">
        <v>4</v>
      </c>
    </row>
    <row r="297" spans="1:27" hidden="1" x14ac:dyDescent="0.25">
      <c r="A297" t="s">
        <v>32</v>
      </c>
      <c r="B297">
        <v>2021</v>
      </c>
      <c r="C297">
        <v>6</v>
      </c>
      <c r="D297">
        <v>2</v>
      </c>
      <c r="E297" t="s">
        <v>18</v>
      </c>
      <c r="F297" t="s">
        <v>8</v>
      </c>
      <c r="G297" t="s">
        <v>9</v>
      </c>
      <c r="H297">
        <v>3</v>
      </c>
      <c r="I297" t="s">
        <v>25</v>
      </c>
      <c r="J297">
        <v>0</v>
      </c>
      <c r="K297">
        <v>0</v>
      </c>
      <c r="L297">
        <v>0</v>
      </c>
      <c r="M297">
        <v>20091274</v>
      </c>
      <c r="N297">
        <v>3</v>
      </c>
      <c r="O297" t="s">
        <v>58</v>
      </c>
      <c r="P297" t="s">
        <v>37</v>
      </c>
      <c r="Q297" t="s">
        <v>56</v>
      </c>
      <c r="R297" t="s">
        <v>57</v>
      </c>
      <c r="S297" t="s">
        <v>57</v>
      </c>
      <c r="T297" t="s">
        <v>13</v>
      </c>
      <c r="U297" t="s">
        <v>14</v>
      </c>
      <c r="V297" t="s">
        <v>21</v>
      </c>
      <c r="W297" t="s">
        <v>22</v>
      </c>
      <c r="X297">
        <v>54024</v>
      </c>
      <c r="Y297">
        <v>57011</v>
      </c>
      <c r="Z297">
        <v>25522716</v>
      </c>
      <c r="AA297">
        <v>448</v>
      </c>
    </row>
    <row r="298" spans="1:27" hidden="1" x14ac:dyDescent="0.25">
      <c r="A298" t="s">
        <v>32</v>
      </c>
      <c r="B298">
        <v>2021</v>
      </c>
      <c r="C298">
        <v>6</v>
      </c>
      <c r="D298">
        <v>2</v>
      </c>
      <c r="E298" t="s">
        <v>18</v>
      </c>
      <c r="F298" t="s">
        <v>8</v>
      </c>
      <c r="G298" t="s">
        <v>9</v>
      </c>
      <c r="H298">
        <v>3</v>
      </c>
      <c r="I298" t="s">
        <v>25</v>
      </c>
      <c r="J298">
        <v>0</v>
      </c>
      <c r="K298">
        <v>0</v>
      </c>
      <c r="L298">
        <v>0</v>
      </c>
      <c r="M298">
        <v>20091274</v>
      </c>
      <c r="N298">
        <v>4</v>
      </c>
      <c r="O298" t="s">
        <v>58</v>
      </c>
      <c r="P298" t="s">
        <v>37</v>
      </c>
      <c r="Q298" t="s">
        <v>56</v>
      </c>
      <c r="R298" t="s">
        <v>57</v>
      </c>
      <c r="S298" t="s">
        <v>57</v>
      </c>
      <c r="T298" t="s">
        <v>13</v>
      </c>
      <c r="U298" t="s">
        <v>14</v>
      </c>
      <c r="V298" t="s">
        <v>21</v>
      </c>
      <c r="W298" t="s">
        <v>22</v>
      </c>
      <c r="X298">
        <v>54163</v>
      </c>
      <c r="Y298">
        <v>56492</v>
      </c>
      <c r="Z298">
        <v>442620</v>
      </c>
      <c r="AA298">
        <v>8</v>
      </c>
    </row>
    <row r="299" spans="1:27" hidden="1" x14ac:dyDescent="0.25">
      <c r="A299" t="s">
        <v>32</v>
      </c>
      <c r="B299">
        <v>2021</v>
      </c>
      <c r="C299">
        <v>6</v>
      </c>
      <c r="D299">
        <v>2</v>
      </c>
      <c r="E299" t="s">
        <v>18</v>
      </c>
      <c r="F299" t="s">
        <v>8</v>
      </c>
      <c r="G299" t="s">
        <v>9</v>
      </c>
      <c r="H299">
        <v>4</v>
      </c>
      <c r="I299" t="s">
        <v>26</v>
      </c>
      <c r="J299">
        <v>0</v>
      </c>
      <c r="K299">
        <v>0</v>
      </c>
      <c r="L299">
        <v>0</v>
      </c>
      <c r="M299">
        <v>20079057</v>
      </c>
      <c r="N299">
        <v>3</v>
      </c>
      <c r="O299" t="s">
        <v>55</v>
      </c>
      <c r="P299" t="s">
        <v>37</v>
      </c>
      <c r="Q299" t="s">
        <v>56</v>
      </c>
      <c r="R299" t="s">
        <v>57</v>
      </c>
      <c r="S299" t="s">
        <v>57</v>
      </c>
      <c r="T299" t="s">
        <v>13</v>
      </c>
      <c r="U299" t="s">
        <v>14</v>
      </c>
      <c r="V299" t="s">
        <v>15</v>
      </c>
      <c r="W299" t="s">
        <v>16</v>
      </c>
      <c r="X299">
        <v>57011</v>
      </c>
      <c r="Y299">
        <v>477888</v>
      </c>
      <c r="Z299" t="s">
        <v>76</v>
      </c>
      <c r="AA299">
        <v>160</v>
      </c>
    </row>
    <row r="300" spans="1:27" hidden="1" x14ac:dyDescent="0.25">
      <c r="A300" t="s">
        <v>32</v>
      </c>
      <c r="B300">
        <v>2021</v>
      </c>
      <c r="C300">
        <v>6</v>
      </c>
      <c r="D300">
        <v>2</v>
      </c>
      <c r="E300" t="s">
        <v>18</v>
      </c>
      <c r="F300" t="s">
        <v>8</v>
      </c>
      <c r="G300" t="s">
        <v>9</v>
      </c>
      <c r="H300">
        <v>4</v>
      </c>
      <c r="I300" t="s">
        <v>26</v>
      </c>
      <c r="J300">
        <v>0</v>
      </c>
      <c r="K300">
        <v>0</v>
      </c>
      <c r="L300">
        <v>0</v>
      </c>
      <c r="M300">
        <v>20079057</v>
      </c>
      <c r="N300">
        <v>3</v>
      </c>
      <c r="O300" t="s">
        <v>55</v>
      </c>
      <c r="P300" t="s">
        <v>37</v>
      </c>
      <c r="Q300" t="s">
        <v>56</v>
      </c>
      <c r="R300" t="s">
        <v>57</v>
      </c>
      <c r="S300" t="s">
        <v>57</v>
      </c>
      <c r="T300" t="s">
        <v>13</v>
      </c>
      <c r="U300" t="s">
        <v>14</v>
      </c>
      <c r="V300" t="s">
        <v>21</v>
      </c>
      <c r="W300" t="s">
        <v>22</v>
      </c>
      <c r="X300">
        <v>89400</v>
      </c>
      <c r="Y300" t="s">
        <v>77</v>
      </c>
      <c r="Z300" t="s">
        <v>78</v>
      </c>
      <c r="AA300">
        <v>494</v>
      </c>
    </row>
    <row r="301" spans="1:27" hidden="1" x14ac:dyDescent="0.25">
      <c r="A301" t="s">
        <v>32</v>
      </c>
      <c r="B301">
        <v>2021</v>
      </c>
      <c r="C301">
        <v>6</v>
      </c>
      <c r="D301">
        <v>2</v>
      </c>
      <c r="E301" t="s">
        <v>18</v>
      </c>
      <c r="F301" t="s">
        <v>8</v>
      </c>
      <c r="G301" t="s">
        <v>9</v>
      </c>
      <c r="H301">
        <v>4</v>
      </c>
      <c r="I301" t="s">
        <v>26</v>
      </c>
      <c r="J301">
        <v>0</v>
      </c>
      <c r="K301">
        <v>0</v>
      </c>
      <c r="L301">
        <v>0</v>
      </c>
      <c r="M301">
        <v>20091274</v>
      </c>
      <c r="N301">
        <v>3</v>
      </c>
      <c r="O301" t="s">
        <v>58</v>
      </c>
      <c r="P301" t="s">
        <v>37</v>
      </c>
      <c r="Q301" t="s">
        <v>56</v>
      </c>
      <c r="R301" t="s">
        <v>57</v>
      </c>
      <c r="S301" t="s">
        <v>57</v>
      </c>
      <c r="T301" t="s">
        <v>13</v>
      </c>
      <c r="U301" t="s">
        <v>14</v>
      </c>
      <c r="V301" t="s">
        <v>15</v>
      </c>
      <c r="W301" t="s">
        <v>16</v>
      </c>
      <c r="X301">
        <v>223391</v>
      </c>
      <c r="Y301">
        <v>257600</v>
      </c>
      <c r="Z301">
        <v>5310433</v>
      </c>
      <c r="AA301">
        <v>23</v>
      </c>
    </row>
    <row r="302" spans="1:27" hidden="1" x14ac:dyDescent="0.25">
      <c r="A302" t="s">
        <v>32</v>
      </c>
      <c r="B302">
        <v>2021</v>
      </c>
      <c r="C302">
        <v>6</v>
      </c>
      <c r="D302">
        <v>2</v>
      </c>
      <c r="E302" t="s">
        <v>18</v>
      </c>
      <c r="F302" t="s">
        <v>8</v>
      </c>
      <c r="G302" t="s">
        <v>9</v>
      </c>
      <c r="H302">
        <v>4</v>
      </c>
      <c r="I302" t="s">
        <v>26</v>
      </c>
      <c r="J302">
        <v>0</v>
      </c>
      <c r="K302">
        <v>0</v>
      </c>
      <c r="L302">
        <v>0</v>
      </c>
      <c r="M302">
        <v>20091274</v>
      </c>
      <c r="N302">
        <v>3</v>
      </c>
      <c r="O302" t="s">
        <v>58</v>
      </c>
      <c r="P302" t="s">
        <v>37</v>
      </c>
      <c r="Q302" t="s">
        <v>56</v>
      </c>
      <c r="R302" t="s">
        <v>57</v>
      </c>
      <c r="S302" t="s">
        <v>57</v>
      </c>
      <c r="T302" t="s">
        <v>13</v>
      </c>
      <c r="U302" t="s">
        <v>14</v>
      </c>
      <c r="V302" t="s">
        <v>21</v>
      </c>
      <c r="W302" t="s">
        <v>22</v>
      </c>
      <c r="X302">
        <v>54163</v>
      </c>
      <c r="Y302">
        <v>57011</v>
      </c>
      <c r="Z302">
        <v>3825580</v>
      </c>
      <c r="AA302">
        <v>68</v>
      </c>
    </row>
    <row r="303" spans="1:27" hidden="1" x14ac:dyDescent="0.25">
      <c r="A303" t="s">
        <v>32</v>
      </c>
      <c r="B303">
        <v>2021</v>
      </c>
      <c r="C303">
        <v>6</v>
      </c>
      <c r="D303">
        <v>2</v>
      </c>
      <c r="E303" t="s">
        <v>18</v>
      </c>
      <c r="F303" t="s">
        <v>8</v>
      </c>
      <c r="G303" t="s">
        <v>9</v>
      </c>
      <c r="H303">
        <v>5</v>
      </c>
      <c r="I303" t="s">
        <v>27</v>
      </c>
      <c r="J303">
        <v>0</v>
      </c>
      <c r="K303">
        <v>0</v>
      </c>
      <c r="L303">
        <v>0</v>
      </c>
      <c r="M303">
        <v>20079057</v>
      </c>
      <c r="N303">
        <v>2</v>
      </c>
      <c r="O303" t="s">
        <v>55</v>
      </c>
      <c r="P303" t="s">
        <v>37</v>
      </c>
      <c r="Q303" t="s">
        <v>56</v>
      </c>
      <c r="R303" t="s">
        <v>57</v>
      </c>
      <c r="S303" t="s">
        <v>57</v>
      </c>
      <c r="T303" t="s">
        <v>13</v>
      </c>
      <c r="U303" t="s">
        <v>14</v>
      </c>
      <c r="V303" t="s">
        <v>21</v>
      </c>
      <c r="W303" t="s">
        <v>22</v>
      </c>
      <c r="X303">
        <v>122004</v>
      </c>
      <c r="Y303">
        <v>122004</v>
      </c>
      <c r="Z303">
        <v>2928096</v>
      </c>
      <c r="AA303">
        <v>24</v>
      </c>
    </row>
    <row r="304" spans="1:27" hidden="1" x14ac:dyDescent="0.25">
      <c r="A304" t="s">
        <v>32</v>
      </c>
      <c r="B304">
        <v>2021</v>
      </c>
      <c r="C304">
        <v>6</v>
      </c>
      <c r="D304">
        <v>2</v>
      </c>
      <c r="E304" t="s">
        <v>18</v>
      </c>
      <c r="F304" t="s">
        <v>8</v>
      </c>
      <c r="G304" t="s">
        <v>9</v>
      </c>
      <c r="H304">
        <v>5</v>
      </c>
      <c r="I304" t="s">
        <v>27</v>
      </c>
      <c r="J304">
        <v>0</v>
      </c>
      <c r="K304">
        <v>0</v>
      </c>
      <c r="L304">
        <v>0</v>
      </c>
      <c r="M304">
        <v>20079057</v>
      </c>
      <c r="N304">
        <v>3</v>
      </c>
      <c r="O304" t="s">
        <v>55</v>
      </c>
      <c r="P304" t="s">
        <v>37</v>
      </c>
      <c r="Q304" t="s">
        <v>56</v>
      </c>
      <c r="R304" t="s">
        <v>57</v>
      </c>
      <c r="S304" t="s">
        <v>57</v>
      </c>
      <c r="T304" t="s">
        <v>13</v>
      </c>
      <c r="U304" t="s">
        <v>14</v>
      </c>
      <c r="V304" t="s">
        <v>15</v>
      </c>
      <c r="W304" t="s">
        <v>16</v>
      </c>
      <c r="X304">
        <v>383912</v>
      </c>
      <c r="Y304">
        <v>394140</v>
      </c>
      <c r="Z304">
        <v>14956864</v>
      </c>
      <c r="AA304">
        <v>38</v>
      </c>
    </row>
    <row r="305" spans="1:27" hidden="1" x14ac:dyDescent="0.25">
      <c r="A305" t="s">
        <v>32</v>
      </c>
      <c r="B305">
        <v>2021</v>
      </c>
      <c r="C305">
        <v>6</v>
      </c>
      <c r="D305">
        <v>2</v>
      </c>
      <c r="E305" t="s">
        <v>18</v>
      </c>
      <c r="F305" t="s">
        <v>8</v>
      </c>
      <c r="G305" t="s">
        <v>9</v>
      </c>
      <c r="H305">
        <v>5</v>
      </c>
      <c r="I305" t="s">
        <v>27</v>
      </c>
      <c r="J305">
        <v>0</v>
      </c>
      <c r="K305">
        <v>0</v>
      </c>
      <c r="L305">
        <v>0</v>
      </c>
      <c r="M305">
        <v>20079057</v>
      </c>
      <c r="N305">
        <v>3</v>
      </c>
      <c r="O305" t="s">
        <v>55</v>
      </c>
      <c r="P305" t="s">
        <v>37</v>
      </c>
      <c r="Q305" t="s">
        <v>56</v>
      </c>
      <c r="R305" t="s">
        <v>57</v>
      </c>
      <c r="S305" t="s">
        <v>57</v>
      </c>
      <c r="T305" t="s">
        <v>13</v>
      </c>
      <c r="U305" t="s">
        <v>14</v>
      </c>
      <c r="V305" t="s">
        <v>21</v>
      </c>
      <c r="W305" t="s">
        <v>22</v>
      </c>
      <c r="X305">
        <v>57011</v>
      </c>
      <c r="Y305">
        <v>122004</v>
      </c>
      <c r="Z305" t="s">
        <v>79</v>
      </c>
      <c r="AA305">
        <v>8234</v>
      </c>
    </row>
    <row r="306" spans="1:27" hidden="1" x14ac:dyDescent="0.25">
      <c r="A306" t="s">
        <v>32</v>
      </c>
      <c r="B306">
        <v>2021</v>
      </c>
      <c r="C306">
        <v>6</v>
      </c>
      <c r="D306">
        <v>2</v>
      </c>
      <c r="E306" t="s">
        <v>18</v>
      </c>
      <c r="F306" t="s">
        <v>8</v>
      </c>
      <c r="G306" t="s">
        <v>9</v>
      </c>
      <c r="H306">
        <v>5</v>
      </c>
      <c r="I306" t="s">
        <v>27</v>
      </c>
      <c r="J306">
        <v>0</v>
      </c>
      <c r="K306">
        <v>0</v>
      </c>
      <c r="L306">
        <v>0</v>
      </c>
      <c r="M306">
        <v>20091274</v>
      </c>
      <c r="N306">
        <v>1</v>
      </c>
      <c r="O306" t="s">
        <v>58</v>
      </c>
      <c r="P306" t="s">
        <v>37</v>
      </c>
      <c r="Q306" t="s">
        <v>56</v>
      </c>
      <c r="R306" t="s">
        <v>57</v>
      </c>
      <c r="S306" t="s">
        <v>57</v>
      </c>
      <c r="T306" t="s">
        <v>13</v>
      </c>
      <c r="U306" t="s">
        <v>14</v>
      </c>
      <c r="V306" t="s">
        <v>21</v>
      </c>
      <c r="W306" t="s">
        <v>22</v>
      </c>
      <c r="X306">
        <v>57011</v>
      </c>
      <c r="Y306">
        <v>57011</v>
      </c>
      <c r="Z306">
        <v>456088</v>
      </c>
      <c r="AA306">
        <v>8</v>
      </c>
    </row>
    <row r="307" spans="1:27" hidden="1" x14ac:dyDescent="0.25">
      <c r="A307" t="s">
        <v>32</v>
      </c>
      <c r="B307">
        <v>2021</v>
      </c>
      <c r="C307">
        <v>6</v>
      </c>
      <c r="D307">
        <v>2</v>
      </c>
      <c r="E307" t="s">
        <v>18</v>
      </c>
      <c r="F307" t="s">
        <v>8</v>
      </c>
      <c r="G307" t="s">
        <v>9</v>
      </c>
      <c r="H307">
        <v>5</v>
      </c>
      <c r="I307" t="s">
        <v>27</v>
      </c>
      <c r="J307">
        <v>0</v>
      </c>
      <c r="K307">
        <v>0</v>
      </c>
      <c r="L307">
        <v>0</v>
      </c>
      <c r="M307">
        <v>20091274</v>
      </c>
      <c r="N307">
        <v>3</v>
      </c>
      <c r="O307" t="s">
        <v>58</v>
      </c>
      <c r="P307" t="s">
        <v>37</v>
      </c>
      <c r="Q307" t="s">
        <v>56</v>
      </c>
      <c r="R307" t="s">
        <v>57</v>
      </c>
      <c r="S307" t="s">
        <v>57</v>
      </c>
      <c r="T307" t="s">
        <v>13</v>
      </c>
      <c r="U307" t="s">
        <v>14</v>
      </c>
      <c r="V307" t="s">
        <v>21</v>
      </c>
      <c r="W307" t="s">
        <v>22</v>
      </c>
      <c r="X307">
        <v>54024</v>
      </c>
      <c r="Y307">
        <v>61002</v>
      </c>
      <c r="Z307" t="s">
        <v>80</v>
      </c>
      <c r="AA307">
        <v>1438</v>
      </c>
    </row>
    <row r="308" spans="1:27" hidden="1" x14ac:dyDescent="0.25">
      <c r="A308" t="s">
        <v>46</v>
      </c>
      <c r="B308">
        <v>2021</v>
      </c>
      <c r="C308">
        <v>7</v>
      </c>
      <c r="D308">
        <v>2</v>
      </c>
      <c r="E308" t="s">
        <v>18</v>
      </c>
      <c r="F308" t="s">
        <v>19</v>
      </c>
      <c r="G308" t="s">
        <v>20</v>
      </c>
      <c r="H308">
        <v>5</v>
      </c>
      <c r="I308" t="s">
        <v>27</v>
      </c>
      <c r="J308">
        <v>0</v>
      </c>
      <c r="K308">
        <v>0</v>
      </c>
      <c r="L308">
        <v>0</v>
      </c>
      <c r="M308">
        <v>20079057</v>
      </c>
      <c r="N308">
        <v>0</v>
      </c>
      <c r="O308" t="s">
        <v>55</v>
      </c>
      <c r="P308" t="s">
        <v>81</v>
      </c>
      <c r="Q308" t="s">
        <v>56</v>
      </c>
      <c r="R308" t="s">
        <v>57</v>
      </c>
      <c r="S308" t="s">
        <v>57</v>
      </c>
      <c r="T308" t="s">
        <v>13</v>
      </c>
      <c r="U308" t="s">
        <v>14</v>
      </c>
      <c r="V308" t="s">
        <v>30</v>
      </c>
      <c r="W308" t="s">
        <v>31</v>
      </c>
      <c r="X308">
        <v>71500</v>
      </c>
      <c r="Y308">
        <v>155000</v>
      </c>
      <c r="Z308">
        <v>19079628</v>
      </c>
      <c r="AA308">
        <v>136</v>
      </c>
    </row>
    <row r="309" spans="1:27" hidden="1" x14ac:dyDescent="0.25">
      <c r="A309" t="s">
        <v>46</v>
      </c>
      <c r="B309">
        <v>2021</v>
      </c>
      <c r="C309">
        <v>7</v>
      </c>
      <c r="D309">
        <v>2</v>
      </c>
      <c r="E309" t="s">
        <v>18</v>
      </c>
      <c r="F309" t="s">
        <v>19</v>
      </c>
      <c r="G309" t="s">
        <v>20</v>
      </c>
      <c r="H309">
        <v>5</v>
      </c>
      <c r="I309" t="s">
        <v>27</v>
      </c>
      <c r="J309">
        <v>0</v>
      </c>
      <c r="K309">
        <v>0</v>
      </c>
      <c r="L309">
        <v>0</v>
      </c>
      <c r="M309">
        <v>20079057</v>
      </c>
      <c r="N309">
        <v>1</v>
      </c>
      <c r="O309" t="s">
        <v>55</v>
      </c>
      <c r="P309" t="s">
        <v>81</v>
      </c>
      <c r="Q309" t="s">
        <v>56</v>
      </c>
      <c r="R309" t="s">
        <v>57</v>
      </c>
      <c r="S309" t="s">
        <v>57</v>
      </c>
      <c r="T309" t="s">
        <v>13</v>
      </c>
      <c r="U309" t="s">
        <v>14</v>
      </c>
      <c r="V309" t="s">
        <v>21</v>
      </c>
      <c r="W309" t="s">
        <v>22</v>
      </c>
      <c r="X309">
        <v>53346</v>
      </c>
      <c r="Y309">
        <v>122004</v>
      </c>
      <c r="Z309">
        <v>22292580</v>
      </c>
      <c r="AA309">
        <v>222</v>
      </c>
    </row>
    <row r="310" spans="1:27" hidden="1" x14ac:dyDescent="0.25">
      <c r="A310" t="s">
        <v>46</v>
      </c>
      <c r="B310">
        <v>2021</v>
      </c>
      <c r="C310">
        <v>7</v>
      </c>
      <c r="D310">
        <v>2</v>
      </c>
      <c r="E310" t="s">
        <v>18</v>
      </c>
      <c r="F310" t="s">
        <v>19</v>
      </c>
      <c r="G310" t="s">
        <v>20</v>
      </c>
      <c r="H310">
        <v>5</v>
      </c>
      <c r="I310" t="s">
        <v>27</v>
      </c>
      <c r="J310">
        <v>0</v>
      </c>
      <c r="K310">
        <v>0</v>
      </c>
      <c r="L310">
        <v>0</v>
      </c>
      <c r="M310">
        <v>20079057</v>
      </c>
      <c r="N310">
        <v>2</v>
      </c>
      <c r="O310" t="s">
        <v>55</v>
      </c>
      <c r="P310" t="s">
        <v>81</v>
      </c>
      <c r="Q310" t="s">
        <v>56</v>
      </c>
      <c r="R310" t="s">
        <v>57</v>
      </c>
      <c r="S310" t="s">
        <v>57</v>
      </c>
      <c r="T310" t="s">
        <v>13</v>
      </c>
      <c r="U310" t="s">
        <v>14</v>
      </c>
      <c r="V310" t="s">
        <v>21</v>
      </c>
      <c r="W310" t="s">
        <v>22</v>
      </c>
      <c r="X310">
        <v>108048</v>
      </c>
      <c r="Y310">
        <v>122005</v>
      </c>
      <c r="Z310" t="s">
        <v>82</v>
      </c>
      <c r="AA310" t="s">
        <v>51</v>
      </c>
    </row>
    <row r="311" spans="1:27" hidden="1" x14ac:dyDescent="0.25">
      <c r="A311" t="s">
        <v>46</v>
      </c>
      <c r="B311">
        <v>2021</v>
      </c>
      <c r="C311">
        <v>7</v>
      </c>
      <c r="D311">
        <v>2</v>
      </c>
      <c r="E311" t="s">
        <v>18</v>
      </c>
      <c r="F311" t="s">
        <v>19</v>
      </c>
      <c r="G311" t="s">
        <v>20</v>
      </c>
      <c r="H311">
        <v>5</v>
      </c>
      <c r="I311" t="s">
        <v>27</v>
      </c>
      <c r="J311">
        <v>0</v>
      </c>
      <c r="K311">
        <v>0</v>
      </c>
      <c r="L311">
        <v>0</v>
      </c>
      <c r="M311">
        <v>20079057</v>
      </c>
      <c r="N311">
        <v>3</v>
      </c>
      <c r="O311" t="s">
        <v>55</v>
      </c>
      <c r="P311" t="s">
        <v>81</v>
      </c>
      <c r="Q311" t="s">
        <v>56</v>
      </c>
      <c r="R311" t="s">
        <v>57</v>
      </c>
      <c r="S311" t="s">
        <v>57</v>
      </c>
      <c r="T311" t="s">
        <v>13</v>
      </c>
      <c r="U311" t="s">
        <v>14</v>
      </c>
      <c r="V311" t="s">
        <v>15</v>
      </c>
      <c r="W311" t="s">
        <v>16</v>
      </c>
      <c r="X311">
        <v>101920</v>
      </c>
      <c r="Y311">
        <v>365000</v>
      </c>
      <c r="Z311">
        <v>500235408</v>
      </c>
      <c r="AA311">
        <v>3682</v>
      </c>
    </row>
    <row r="312" spans="1:27" hidden="1" x14ac:dyDescent="0.25">
      <c r="A312" t="s">
        <v>46</v>
      </c>
      <c r="B312">
        <v>2021</v>
      </c>
      <c r="C312">
        <v>7</v>
      </c>
      <c r="D312">
        <v>2</v>
      </c>
      <c r="E312" t="s">
        <v>18</v>
      </c>
      <c r="F312" t="s">
        <v>19</v>
      </c>
      <c r="G312" t="s">
        <v>20</v>
      </c>
      <c r="H312">
        <v>5</v>
      </c>
      <c r="I312" t="s">
        <v>27</v>
      </c>
      <c r="J312">
        <v>0</v>
      </c>
      <c r="K312">
        <v>0</v>
      </c>
      <c r="L312">
        <v>0</v>
      </c>
      <c r="M312">
        <v>20079057</v>
      </c>
      <c r="N312">
        <v>3</v>
      </c>
      <c r="O312" t="s">
        <v>55</v>
      </c>
      <c r="P312" t="s">
        <v>81</v>
      </c>
      <c r="Q312" t="s">
        <v>56</v>
      </c>
      <c r="R312" t="s">
        <v>57</v>
      </c>
      <c r="S312" t="s">
        <v>57</v>
      </c>
      <c r="T312" t="s">
        <v>13</v>
      </c>
      <c r="U312" t="s">
        <v>14</v>
      </c>
      <c r="V312" t="s">
        <v>21</v>
      </c>
      <c r="W312" t="s">
        <v>22</v>
      </c>
      <c r="X312">
        <v>26250</v>
      </c>
      <c r="Y312">
        <v>122005</v>
      </c>
      <c r="Z312">
        <v>564144806</v>
      </c>
      <c r="AA312">
        <v>5902</v>
      </c>
    </row>
    <row r="313" spans="1:27" hidden="1" x14ac:dyDescent="0.25">
      <c r="A313" t="s">
        <v>46</v>
      </c>
      <c r="B313">
        <v>2021</v>
      </c>
      <c r="C313">
        <v>7</v>
      </c>
      <c r="D313">
        <v>2</v>
      </c>
      <c r="E313" t="s">
        <v>18</v>
      </c>
      <c r="F313" t="s">
        <v>19</v>
      </c>
      <c r="G313" t="s">
        <v>20</v>
      </c>
      <c r="H313">
        <v>5</v>
      </c>
      <c r="I313" t="s">
        <v>27</v>
      </c>
      <c r="J313">
        <v>0</v>
      </c>
      <c r="K313">
        <v>0</v>
      </c>
      <c r="L313">
        <v>0</v>
      </c>
      <c r="M313">
        <v>20091274</v>
      </c>
      <c r="N313">
        <v>1</v>
      </c>
      <c r="O313" t="s">
        <v>58</v>
      </c>
      <c r="P313" t="s">
        <v>37</v>
      </c>
      <c r="Q313" t="s">
        <v>56</v>
      </c>
      <c r="R313" t="s">
        <v>57</v>
      </c>
      <c r="S313" t="s">
        <v>57</v>
      </c>
      <c r="T313" t="s">
        <v>13</v>
      </c>
      <c r="U313" t="s">
        <v>14</v>
      </c>
      <c r="V313" t="s">
        <v>21</v>
      </c>
      <c r="W313" t="s">
        <v>22</v>
      </c>
      <c r="X313">
        <v>57011</v>
      </c>
      <c r="Y313">
        <v>61002</v>
      </c>
      <c r="Z313">
        <v>472052</v>
      </c>
      <c r="AA313">
        <v>8</v>
      </c>
    </row>
    <row r="314" spans="1:27" hidden="1" x14ac:dyDescent="0.25">
      <c r="A314" t="s">
        <v>46</v>
      </c>
      <c r="B314">
        <v>2021</v>
      </c>
      <c r="C314">
        <v>7</v>
      </c>
      <c r="D314">
        <v>2</v>
      </c>
      <c r="E314" t="s">
        <v>18</v>
      </c>
      <c r="F314" t="s">
        <v>19</v>
      </c>
      <c r="G314" t="s">
        <v>20</v>
      </c>
      <c r="H314">
        <v>5</v>
      </c>
      <c r="I314" t="s">
        <v>27</v>
      </c>
      <c r="J314">
        <v>0</v>
      </c>
      <c r="K314">
        <v>0</v>
      </c>
      <c r="L314">
        <v>0</v>
      </c>
      <c r="M314">
        <v>20091274</v>
      </c>
      <c r="N314">
        <v>3</v>
      </c>
      <c r="O314" t="s">
        <v>58</v>
      </c>
      <c r="P314" t="s">
        <v>37</v>
      </c>
      <c r="Q314" t="s">
        <v>56</v>
      </c>
      <c r="R314" t="s">
        <v>57</v>
      </c>
      <c r="S314" t="s">
        <v>57</v>
      </c>
      <c r="T314" t="s">
        <v>13</v>
      </c>
      <c r="U314" t="s">
        <v>14</v>
      </c>
      <c r="V314" t="s">
        <v>15</v>
      </c>
      <c r="W314" t="s">
        <v>16</v>
      </c>
      <c r="X314">
        <v>65155</v>
      </c>
      <c r="Y314">
        <v>76015</v>
      </c>
      <c r="Z314">
        <v>20512012</v>
      </c>
      <c r="AA314">
        <v>271</v>
      </c>
    </row>
    <row r="315" spans="1:27" hidden="1" x14ac:dyDescent="0.25">
      <c r="A315" t="s">
        <v>46</v>
      </c>
      <c r="B315">
        <v>2021</v>
      </c>
      <c r="C315">
        <v>7</v>
      </c>
      <c r="D315">
        <v>2</v>
      </c>
      <c r="E315" t="s">
        <v>18</v>
      </c>
      <c r="F315" t="s">
        <v>19</v>
      </c>
      <c r="G315" t="s">
        <v>20</v>
      </c>
      <c r="H315">
        <v>5</v>
      </c>
      <c r="I315" t="s">
        <v>27</v>
      </c>
      <c r="J315">
        <v>0</v>
      </c>
      <c r="K315">
        <v>0</v>
      </c>
      <c r="L315">
        <v>0</v>
      </c>
      <c r="M315">
        <v>20091274</v>
      </c>
      <c r="N315">
        <v>3</v>
      </c>
      <c r="O315" t="s">
        <v>58</v>
      </c>
      <c r="P315" t="s">
        <v>37</v>
      </c>
      <c r="Q315" t="s">
        <v>56</v>
      </c>
      <c r="R315" t="s">
        <v>57</v>
      </c>
      <c r="S315" t="s">
        <v>57</v>
      </c>
      <c r="T315" t="s">
        <v>13</v>
      </c>
      <c r="U315" t="s">
        <v>14</v>
      </c>
      <c r="V315" t="s">
        <v>21</v>
      </c>
      <c r="W315" t="s">
        <v>22</v>
      </c>
      <c r="X315">
        <v>54163</v>
      </c>
      <c r="Y315">
        <v>98535</v>
      </c>
      <c r="Z315">
        <v>34266851</v>
      </c>
      <c r="AA315">
        <v>271</v>
      </c>
    </row>
    <row r="316" spans="1:27" hidden="1" x14ac:dyDescent="0.25">
      <c r="A316" t="s">
        <v>46</v>
      </c>
      <c r="B316">
        <v>2021</v>
      </c>
      <c r="C316">
        <v>7</v>
      </c>
      <c r="D316">
        <v>2</v>
      </c>
      <c r="E316" t="s">
        <v>18</v>
      </c>
      <c r="F316" t="s">
        <v>28</v>
      </c>
      <c r="G316" t="s">
        <v>29</v>
      </c>
      <c r="H316">
        <v>5</v>
      </c>
      <c r="I316" t="s">
        <v>27</v>
      </c>
      <c r="J316">
        <v>0</v>
      </c>
      <c r="K316">
        <v>0</v>
      </c>
      <c r="L316">
        <v>0</v>
      </c>
      <c r="M316">
        <v>20079057</v>
      </c>
      <c r="N316">
        <v>1</v>
      </c>
      <c r="O316" t="s">
        <v>55</v>
      </c>
      <c r="P316" t="s">
        <v>81</v>
      </c>
      <c r="Q316" t="s">
        <v>56</v>
      </c>
      <c r="R316" t="s">
        <v>57</v>
      </c>
      <c r="S316" t="s">
        <v>57</v>
      </c>
      <c r="T316" t="s">
        <v>13</v>
      </c>
      <c r="U316" t="s">
        <v>14</v>
      </c>
      <c r="V316" t="s">
        <v>21</v>
      </c>
      <c r="W316" t="s">
        <v>22</v>
      </c>
      <c r="X316">
        <v>72239</v>
      </c>
      <c r="Y316">
        <v>108048</v>
      </c>
      <c r="Z316">
        <v>3306416</v>
      </c>
      <c r="AA316">
        <v>271</v>
      </c>
    </row>
    <row r="317" spans="1:27" hidden="1" x14ac:dyDescent="0.25">
      <c r="A317" t="s">
        <v>46</v>
      </c>
      <c r="B317">
        <v>2021</v>
      </c>
      <c r="C317">
        <v>7</v>
      </c>
      <c r="D317">
        <v>2</v>
      </c>
      <c r="E317" t="s">
        <v>18</v>
      </c>
      <c r="F317" t="s">
        <v>28</v>
      </c>
      <c r="G317" t="s">
        <v>29</v>
      </c>
      <c r="H317">
        <v>5</v>
      </c>
      <c r="I317" t="s">
        <v>27</v>
      </c>
      <c r="J317">
        <v>0</v>
      </c>
      <c r="K317">
        <v>0</v>
      </c>
      <c r="L317">
        <v>0</v>
      </c>
      <c r="M317">
        <v>20079057</v>
      </c>
      <c r="N317">
        <v>3</v>
      </c>
      <c r="O317" t="s">
        <v>55</v>
      </c>
      <c r="P317" t="s">
        <v>81</v>
      </c>
      <c r="Q317" t="s">
        <v>56</v>
      </c>
      <c r="R317" t="s">
        <v>57</v>
      </c>
      <c r="S317" t="s">
        <v>57</v>
      </c>
      <c r="T317" t="s">
        <v>13</v>
      </c>
      <c r="U317" t="s">
        <v>14</v>
      </c>
      <c r="V317" t="s">
        <v>15</v>
      </c>
      <c r="W317" t="s">
        <v>16</v>
      </c>
      <c r="X317">
        <v>64936</v>
      </c>
      <c r="Y317">
        <v>105492</v>
      </c>
      <c r="Z317">
        <v>3021690</v>
      </c>
      <c r="AA317">
        <v>271</v>
      </c>
    </row>
    <row r="318" spans="1:27" hidden="1" x14ac:dyDescent="0.25">
      <c r="A318" t="s">
        <v>46</v>
      </c>
      <c r="B318">
        <v>2021</v>
      </c>
      <c r="C318">
        <v>7</v>
      </c>
      <c r="D318">
        <v>2</v>
      </c>
      <c r="E318" t="s">
        <v>18</v>
      </c>
      <c r="F318" t="s">
        <v>28</v>
      </c>
      <c r="G318" t="s">
        <v>29</v>
      </c>
      <c r="H318">
        <v>5</v>
      </c>
      <c r="I318" t="s">
        <v>27</v>
      </c>
      <c r="J318">
        <v>0</v>
      </c>
      <c r="K318">
        <v>0</v>
      </c>
      <c r="L318">
        <v>0</v>
      </c>
      <c r="M318">
        <v>20079057</v>
      </c>
      <c r="N318">
        <v>3</v>
      </c>
      <c r="O318" t="s">
        <v>55</v>
      </c>
      <c r="P318" t="s">
        <v>81</v>
      </c>
      <c r="Q318" t="s">
        <v>56</v>
      </c>
      <c r="R318" t="s">
        <v>57</v>
      </c>
      <c r="S318" t="s">
        <v>57</v>
      </c>
      <c r="T318" t="s">
        <v>13</v>
      </c>
      <c r="U318" t="s">
        <v>14</v>
      </c>
      <c r="V318" t="s">
        <v>21</v>
      </c>
      <c r="W318" t="s">
        <v>22</v>
      </c>
      <c r="X318">
        <v>95978</v>
      </c>
      <c r="Y318">
        <v>432192</v>
      </c>
      <c r="Z318">
        <v>7838384</v>
      </c>
      <c r="AA318">
        <v>271</v>
      </c>
    </row>
    <row r="319" spans="1:27" hidden="1" x14ac:dyDescent="0.25">
      <c r="A319" t="s">
        <v>46</v>
      </c>
      <c r="B319">
        <v>2021</v>
      </c>
      <c r="C319">
        <v>7</v>
      </c>
      <c r="D319">
        <v>2</v>
      </c>
      <c r="E319" t="s">
        <v>18</v>
      </c>
      <c r="F319" t="s">
        <v>28</v>
      </c>
      <c r="G319" t="s">
        <v>29</v>
      </c>
      <c r="H319">
        <v>5</v>
      </c>
      <c r="I319" t="s">
        <v>27</v>
      </c>
      <c r="J319">
        <v>0</v>
      </c>
      <c r="K319">
        <v>0</v>
      </c>
      <c r="L319">
        <v>0</v>
      </c>
      <c r="M319">
        <v>20091274</v>
      </c>
      <c r="N319">
        <v>1</v>
      </c>
      <c r="O319" t="s">
        <v>58</v>
      </c>
      <c r="P319" t="s">
        <v>37</v>
      </c>
      <c r="Q319" t="s">
        <v>56</v>
      </c>
      <c r="R319" t="s">
        <v>57</v>
      </c>
      <c r="S319" t="s">
        <v>57</v>
      </c>
      <c r="T319" t="s">
        <v>13</v>
      </c>
      <c r="U319" t="s">
        <v>14</v>
      </c>
      <c r="V319" t="s">
        <v>15</v>
      </c>
      <c r="W319" t="s">
        <v>16</v>
      </c>
      <c r="X319">
        <v>54004</v>
      </c>
      <c r="Y319">
        <v>54004</v>
      </c>
      <c r="Z319">
        <v>216016</v>
      </c>
      <c r="AA319">
        <v>271</v>
      </c>
    </row>
    <row r="320" spans="1:27" hidden="1" x14ac:dyDescent="0.25">
      <c r="A320" t="s">
        <v>46</v>
      </c>
      <c r="B320">
        <v>2021</v>
      </c>
      <c r="C320">
        <v>7</v>
      </c>
      <c r="D320">
        <v>2</v>
      </c>
      <c r="E320" t="s">
        <v>18</v>
      </c>
      <c r="F320" t="s">
        <v>28</v>
      </c>
      <c r="G320" t="s">
        <v>29</v>
      </c>
      <c r="H320">
        <v>5</v>
      </c>
      <c r="I320" t="s">
        <v>27</v>
      </c>
      <c r="J320">
        <v>0</v>
      </c>
      <c r="K320">
        <v>0</v>
      </c>
      <c r="L320">
        <v>0</v>
      </c>
      <c r="M320">
        <v>20091274</v>
      </c>
      <c r="N320">
        <v>3</v>
      </c>
      <c r="O320" t="s">
        <v>58</v>
      </c>
      <c r="P320" t="s">
        <v>37</v>
      </c>
      <c r="Q320" t="s">
        <v>56</v>
      </c>
      <c r="R320" t="s">
        <v>57</v>
      </c>
      <c r="S320" t="s">
        <v>57</v>
      </c>
      <c r="T320" t="s">
        <v>13</v>
      </c>
      <c r="U320" t="s">
        <v>14</v>
      </c>
      <c r="V320" t="s">
        <v>15</v>
      </c>
      <c r="W320" t="s">
        <v>16</v>
      </c>
      <c r="X320">
        <v>22006</v>
      </c>
      <c r="Y320">
        <v>54024</v>
      </c>
      <c r="Z320">
        <v>979972</v>
      </c>
      <c r="AA320">
        <v>271</v>
      </c>
    </row>
    <row r="321" spans="1:27" hidden="1" x14ac:dyDescent="0.25">
      <c r="A321" t="s">
        <v>46</v>
      </c>
      <c r="B321">
        <v>2021</v>
      </c>
      <c r="C321">
        <v>7</v>
      </c>
      <c r="D321">
        <v>2</v>
      </c>
      <c r="E321" t="s">
        <v>18</v>
      </c>
      <c r="F321" t="s">
        <v>28</v>
      </c>
      <c r="G321" t="s">
        <v>29</v>
      </c>
      <c r="H321">
        <v>5</v>
      </c>
      <c r="I321" t="s">
        <v>27</v>
      </c>
      <c r="J321">
        <v>0</v>
      </c>
      <c r="K321">
        <v>0</v>
      </c>
      <c r="L321">
        <v>0</v>
      </c>
      <c r="M321">
        <v>20091274</v>
      </c>
      <c r="N321">
        <v>3</v>
      </c>
      <c r="O321" t="s">
        <v>58</v>
      </c>
      <c r="P321" t="s">
        <v>37</v>
      </c>
      <c r="Q321" t="s">
        <v>56</v>
      </c>
      <c r="R321" t="s">
        <v>57</v>
      </c>
      <c r="S321" t="s">
        <v>57</v>
      </c>
      <c r="T321" t="s">
        <v>13</v>
      </c>
      <c r="U321" t="s">
        <v>14</v>
      </c>
      <c r="V321" t="s">
        <v>21</v>
      </c>
      <c r="W321" t="s">
        <v>22</v>
      </c>
      <c r="X321">
        <v>45748</v>
      </c>
      <c r="Y321">
        <v>46135</v>
      </c>
      <c r="Z321">
        <v>367532</v>
      </c>
      <c r="AA321">
        <v>271</v>
      </c>
    </row>
    <row r="322" spans="1:27" hidden="1" x14ac:dyDescent="0.25">
      <c r="A322" t="s">
        <v>46</v>
      </c>
      <c r="B322">
        <v>2021</v>
      </c>
      <c r="C322">
        <v>7</v>
      </c>
      <c r="D322">
        <v>2</v>
      </c>
      <c r="E322" t="s">
        <v>18</v>
      </c>
      <c r="F322" t="s">
        <v>8</v>
      </c>
      <c r="G322" t="s">
        <v>9</v>
      </c>
      <c r="H322">
        <v>3</v>
      </c>
      <c r="I322" t="s">
        <v>25</v>
      </c>
      <c r="J322">
        <v>0</v>
      </c>
      <c r="K322">
        <v>0</v>
      </c>
      <c r="L322">
        <v>0</v>
      </c>
      <c r="M322">
        <v>20079057</v>
      </c>
      <c r="N322">
        <v>1</v>
      </c>
      <c r="O322" t="s">
        <v>55</v>
      </c>
      <c r="P322" t="s">
        <v>81</v>
      </c>
      <c r="Q322" t="s">
        <v>56</v>
      </c>
      <c r="R322" t="s">
        <v>57</v>
      </c>
      <c r="S322" t="s">
        <v>57</v>
      </c>
      <c r="T322" t="s">
        <v>13</v>
      </c>
      <c r="U322" t="s">
        <v>14</v>
      </c>
      <c r="V322" t="s">
        <v>21</v>
      </c>
      <c r="W322" t="s">
        <v>22</v>
      </c>
      <c r="X322">
        <v>114023</v>
      </c>
      <c r="Y322">
        <v>114023</v>
      </c>
      <c r="Z322">
        <v>456092</v>
      </c>
      <c r="AA322">
        <v>271</v>
      </c>
    </row>
    <row r="323" spans="1:27" hidden="1" x14ac:dyDescent="0.25">
      <c r="A323" t="s">
        <v>46</v>
      </c>
      <c r="B323">
        <v>2021</v>
      </c>
      <c r="C323">
        <v>7</v>
      </c>
      <c r="D323">
        <v>2</v>
      </c>
      <c r="E323" t="s">
        <v>18</v>
      </c>
      <c r="F323" t="s">
        <v>8</v>
      </c>
      <c r="G323" t="s">
        <v>9</v>
      </c>
      <c r="H323">
        <v>3</v>
      </c>
      <c r="I323" t="s">
        <v>25</v>
      </c>
      <c r="J323">
        <v>0</v>
      </c>
      <c r="K323">
        <v>0</v>
      </c>
      <c r="L323">
        <v>0</v>
      </c>
      <c r="M323">
        <v>20079057</v>
      </c>
      <c r="N323">
        <v>3</v>
      </c>
      <c r="O323" t="s">
        <v>55</v>
      </c>
      <c r="P323" t="s">
        <v>81</v>
      </c>
      <c r="Q323" t="s">
        <v>56</v>
      </c>
      <c r="R323" t="s">
        <v>57</v>
      </c>
      <c r="S323" t="s">
        <v>57</v>
      </c>
      <c r="T323" t="s">
        <v>13</v>
      </c>
      <c r="U323" t="s">
        <v>14</v>
      </c>
      <c r="V323" t="s">
        <v>15</v>
      </c>
      <c r="W323" t="s">
        <v>16</v>
      </c>
      <c r="X323">
        <v>108048</v>
      </c>
      <c r="Y323">
        <v>441480</v>
      </c>
      <c r="Z323">
        <v>63559954</v>
      </c>
      <c r="AA323">
        <v>271</v>
      </c>
    </row>
    <row r="324" spans="1:27" hidden="1" x14ac:dyDescent="0.25">
      <c r="A324" t="s">
        <v>46</v>
      </c>
      <c r="B324">
        <v>2021</v>
      </c>
      <c r="C324">
        <v>7</v>
      </c>
      <c r="D324">
        <v>2</v>
      </c>
      <c r="E324" t="s">
        <v>18</v>
      </c>
      <c r="F324" t="s">
        <v>8</v>
      </c>
      <c r="G324" t="s">
        <v>9</v>
      </c>
      <c r="H324">
        <v>3</v>
      </c>
      <c r="I324" t="s">
        <v>25</v>
      </c>
      <c r="J324">
        <v>0</v>
      </c>
      <c r="K324">
        <v>0</v>
      </c>
      <c r="L324">
        <v>0</v>
      </c>
      <c r="M324">
        <v>20079057</v>
      </c>
      <c r="N324">
        <v>3</v>
      </c>
      <c r="O324" t="s">
        <v>55</v>
      </c>
      <c r="P324" t="s">
        <v>81</v>
      </c>
      <c r="Q324" t="s">
        <v>56</v>
      </c>
      <c r="R324" t="s">
        <v>57</v>
      </c>
      <c r="S324" t="s">
        <v>57</v>
      </c>
      <c r="T324" t="s">
        <v>13</v>
      </c>
      <c r="U324" t="s">
        <v>14</v>
      </c>
      <c r="V324" t="s">
        <v>44</v>
      </c>
      <c r="W324" t="s">
        <v>45</v>
      </c>
      <c r="X324">
        <v>114023</v>
      </c>
      <c r="Y324">
        <v>114023</v>
      </c>
      <c r="Z324">
        <v>10946208</v>
      </c>
      <c r="AA324">
        <v>271</v>
      </c>
    </row>
    <row r="325" spans="1:27" hidden="1" x14ac:dyDescent="0.25">
      <c r="A325" t="s">
        <v>46</v>
      </c>
      <c r="B325">
        <v>2021</v>
      </c>
      <c r="C325">
        <v>7</v>
      </c>
      <c r="D325">
        <v>2</v>
      </c>
      <c r="E325" t="s">
        <v>18</v>
      </c>
      <c r="F325" t="s">
        <v>8</v>
      </c>
      <c r="G325" t="s">
        <v>9</v>
      </c>
      <c r="H325">
        <v>3</v>
      </c>
      <c r="I325" t="s">
        <v>25</v>
      </c>
      <c r="J325">
        <v>0</v>
      </c>
      <c r="K325">
        <v>0</v>
      </c>
      <c r="L325">
        <v>0</v>
      </c>
      <c r="M325">
        <v>20079057</v>
      </c>
      <c r="N325">
        <v>3</v>
      </c>
      <c r="O325" t="s">
        <v>55</v>
      </c>
      <c r="P325" t="s">
        <v>81</v>
      </c>
      <c r="Q325" t="s">
        <v>56</v>
      </c>
      <c r="R325" t="s">
        <v>57</v>
      </c>
      <c r="S325" t="s">
        <v>57</v>
      </c>
      <c r="T325" t="s">
        <v>13</v>
      </c>
      <c r="U325" t="s">
        <v>14</v>
      </c>
      <c r="V325" t="s">
        <v>21</v>
      </c>
      <c r="W325" t="s">
        <v>22</v>
      </c>
      <c r="X325">
        <v>93244</v>
      </c>
      <c r="Y325">
        <v>114023</v>
      </c>
      <c r="Z325">
        <v>398293521</v>
      </c>
      <c r="AA325">
        <v>271</v>
      </c>
    </row>
    <row r="326" spans="1:27" hidden="1" x14ac:dyDescent="0.25">
      <c r="A326" t="s">
        <v>46</v>
      </c>
      <c r="B326">
        <v>2021</v>
      </c>
      <c r="C326">
        <v>7</v>
      </c>
      <c r="D326">
        <v>2</v>
      </c>
      <c r="E326" t="s">
        <v>18</v>
      </c>
      <c r="F326" t="s">
        <v>8</v>
      </c>
      <c r="G326" t="s">
        <v>9</v>
      </c>
      <c r="H326">
        <v>3</v>
      </c>
      <c r="I326" t="s">
        <v>25</v>
      </c>
      <c r="J326">
        <v>0</v>
      </c>
      <c r="K326">
        <v>0</v>
      </c>
      <c r="L326">
        <v>0</v>
      </c>
      <c r="M326">
        <v>20091274</v>
      </c>
      <c r="N326">
        <v>3</v>
      </c>
      <c r="O326" t="s">
        <v>58</v>
      </c>
      <c r="P326" t="s">
        <v>37</v>
      </c>
      <c r="Q326" t="s">
        <v>56</v>
      </c>
      <c r="R326" t="s">
        <v>57</v>
      </c>
      <c r="S326" t="s">
        <v>57</v>
      </c>
      <c r="T326" t="s">
        <v>13</v>
      </c>
      <c r="U326" t="s">
        <v>14</v>
      </c>
      <c r="V326" t="s">
        <v>15</v>
      </c>
      <c r="W326" t="s">
        <v>16</v>
      </c>
      <c r="X326">
        <v>216644</v>
      </c>
      <c r="Y326">
        <v>228047</v>
      </c>
      <c r="Z326">
        <v>6806346</v>
      </c>
      <c r="AA326">
        <v>271</v>
      </c>
    </row>
    <row r="327" spans="1:27" hidden="1" x14ac:dyDescent="0.25">
      <c r="A327" t="s">
        <v>46</v>
      </c>
      <c r="B327">
        <v>2021</v>
      </c>
      <c r="C327">
        <v>7</v>
      </c>
      <c r="D327">
        <v>2</v>
      </c>
      <c r="E327" t="s">
        <v>18</v>
      </c>
      <c r="F327" t="s">
        <v>8</v>
      </c>
      <c r="G327" t="s">
        <v>9</v>
      </c>
      <c r="H327">
        <v>3</v>
      </c>
      <c r="I327" t="s">
        <v>25</v>
      </c>
      <c r="J327">
        <v>0</v>
      </c>
      <c r="K327">
        <v>0</v>
      </c>
      <c r="L327">
        <v>0</v>
      </c>
      <c r="M327">
        <v>20091274</v>
      </c>
      <c r="N327">
        <v>3</v>
      </c>
      <c r="O327" t="s">
        <v>58</v>
      </c>
      <c r="P327" t="s">
        <v>37</v>
      </c>
      <c r="Q327" t="s">
        <v>56</v>
      </c>
      <c r="R327" t="s">
        <v>57</v>
      </c>
      <c r="S327" t="s">
        <v>57</v>
      </c>
      <c r="T327" t="s">
        <v>13</v>
      </c>
      <c r="U327" t="s">
        <v>14</v>
      </c>
      <c r="V327" t="s">
        <v>44</v>
      </c>
      <c r="W327" t="s">
        <v>45</v>
      </c>
      <c r="X327">
        <v>54024</v>
      </c>
      <c r="Y327">
        <v>54024</v>
      </c>
      <c r="Z327">
        <v>648288</v>
      </c>
      <c r="AA327">
        <v>271</v>
      </c>
    </row>
    <row r="328" spans="1:27" hidden="1" x14ac:dyDescent="0.25">
      <c r="A328" t="s">
        <v>46</v>
      </c>
      <c r="B328">
        <v>2021</v>
      </c>
      <c r="C328">
        <v>7</v>
      </c>
      <c r="D328">
        <v>2</v>
      </c>
      <c r="E328" t="s">
        <v>18</v>
      </c>
      <c r="F328" t="s">
        <v>8</v>
      </c>
      <c r="G328" t="s">
        <v>9</v>
      </c>
      <c r="H328">
        <v>3</v>
      </c>
      <c r="I328" t="s">
        <v>25</v>
      </c>
      <c r="J328">
        <v>0</v>
      </c>
      <c r="K328">
        <v>0</v>
      </c>
      <c r="L328">
        <v>0</v>
      </c>
      <c r="M328">
        <v>20091274</v>
      </c>
      <c r="N328">
        <v>3</v>
      </c>
      <c r="O328" t="s">
        <v>58</v>
      </c>
      <c r="P328" t="s">
        <v>37</v>
      </c>
      <c r="Q328" t="s">
        <v>56</v>
      </c>
      <c r="R328" t="s">
        <v>57</v>
      </c>
      <c r="S328" t="s">
        <v>57</v>
      </c>
      <c r="T328" t="s">
        <v>13</v>
      </c>
      <c r="U328" t="s">
        <v>14</v>
      </c>
      <c r="V328" t="s">
        <v>21</v>
      </c>
      <c r="W328" t="s">
        <v>22</v>
      </c>
      <c r="X328">
        <v>56871</v>
      </c>
      <c r="Y328">
        <v>57011</v>
      </c>
      <c r="Z328">
        <v>29403116</v>
      </c>
      <c r="AA328">
        <v>271</v>
      </c>
    </row>
    <row r="329" spans="1:27" hidden="1" x14ac:dyDescent="0.25">
      <c r="A329" t="s">
        <v>46</v>
      </c>
      <c r="B329">
        <v>2021</v>
      </c>
      <c r="C329">
        <v>7</v>
      </c>
      <c r="D329">
        <v>2</v>
      </c>
      <c r="E329" t="s">
        <v>18</v>
      </c>
      <c r="F329" t="s">
        <v>8</v>
      </c>
      <c r="G329" t="s">
        <v>9</v>
      </c>
      <c r="H329">
        <v>3</v>
      </c>
      <c r="I329" t="s">
        <v>25</v>
      </c>
      <c r="J329">
        <v>0</v>
      </c>
      <c r="K329">
        <v>0</v>
      </c>
      <c r="L329">
        <v>0</v>
      </c>
      <c r="M329">
        <v>20091274</v>
      </c>
      <c r="N329">
        <v>4</v>
      </c>
      <c r="O329" t="s">
        <v>58</v>
      </c>
      <c r="P329" t="s">
        <v>37</v>
      </c>
      <c r="Q329" t="s">
        <v>56</v>
      </c>
      <c r="R329" t="s">
        <v>57</v>
      </c>
      <c r="S329" t="s">
        <v>57</v>
      </c>
      <c r="T329" t="s">
        <v>13</v>
      </c>
      <c r="U329" t="s">
        <v>14</v>
      </c>
      <c r="V329" t="s">
        <v>21</v>
      </c>
      <c r="W329" t="s">
        <v>22</v>
      </c>
      <c r="X329">
        <v>56492</v>
      </c>
      <c r="Y329">
        <v>56492</v>
      </c>
      <c r="Z329">
        <v>451936</v>
      </c>
      <c r="AA329">
        <v>271</v>
      </c>
    </row>
    <row r="330" spans="1:27" hidden="1" x14ac:dyDescent="0.25">
      <c r="A330" t="s">
        <v>46</v>
      </c>
      <c r="B330">
        <v>2021</v>
      </c>
      <c r="C330">
        <v>7</v>
      </c>
      <c r="D330">
        <v>2</v>
      </c>
      <c r="E330" t="s">
        <v>18</v>
      </c>
      <c r="F330" t="s">
        <v>8</v>
      </c>
      <c r="G330" t="s">
        <v>9</v>
      </c>
      <c r="H330">
        <v>4</v>
      </c>
      <c r="I330" t="s">
        <v>26</v>
      </c>
      <c r="J330">
        <v>0</v>
      </c>
      <c r="K330">
        <v>0</v>
      </c>
      <c r="L330">
        <v>0</v>
      </c>
      <c r="M330">
        <v>20079057</v>
      </c>
      <c r="N330">
        <v>1</v>
      </c>
      <c r="O330" t="s">
        <v>55</v>
      </c>
      <c r="P330" t="s">
        <v>81</v>
      </c>
      <c r="Q330" t="s">
        <v>56</v>
      </c>
      <c r="R330" t="s">
        <v>57</v>
      </c>
      <c r="S330" t="s">
        <v>57</v>
      </c>
      <c r="T330" t="s">
        <v>13</v>
      </c>
      <c r="U330" t="s">
        <v>14</v>
      </c>
      <c r="V330" t="s">
        <v>21</v>
      </c>
      <c r="W330" t="s">
        <v>22</v>
      </c>
      <c r="X330">
        <v>114023</v>
      </c>
      <c r="Y330">
        <v>114023</v>
      </c>
      <c r="Z330">
        <v>912184</v>
      </c>
      <c r="AA330">
        <v>271</v>
      </c>
    </row>
    <row r="331" spans="1:27" hidden="1" x14ac:dyDescent="0.25">
      <c r="A331" t="s">
        <v>46</v>
      </c>
      <c r="B331">
        <v>2021</v>
      </c>
      <c r="C331">
        <v>7</v>
      </c>
      <c r="D331">
        <v>2</v>
      </c>
      <c r="E331" t="s">
        <v>18</v>
      </c>
      <c r="F331" t="s">
        <v>8</v>
      </c>
      <c r="G331" t="s">
        <v>9</v>
      </c>
      <c r="H331">
        <v>4</v>
      </c>
      <c r="I331" t="s">
        <v>26</v>
      </c>
      <c r="J331">
        <v>0</v>
      </c>
      <c r="K331">
        <v>0</v>
      </c>
      <c r="L331">
        <v>0</v>
      </c>
      <c r="M331">
        <v>20079057</v>
      </c>
      <c r="N331">
        <v>3</v>
      </c>
      <c r="O331" t="s">
        <v>55</v>
      </c>
      <c r="P331" t="s">
        <v>81</v>
      </c>
      <c r="Q331" t="s">
        <v>56</v>
      </c>
      <c r="R331" t="s">
        <v>57</v>
      </c>
      <c r="S331" t="s">
        <v>57</v>
      </c>
      <c r="T331" t="s">
        <v>13</v>
      </c>
      <c r="U331" t="s">
        <v>14</v>
      </c>
      <c r="V331" t="s">
        <v>15</v>
      </c>
      <c r="W331" t="s">
        <v>16</v>
      </c>
      <c r="X331">
        <v>122004</v>
      </c>
      <c r="Y331">
        <v>477888</v>
      </c>
      <c r="Z331">
        <v>16470067</v>
      </c>
      <c r="AA331">
        <v>271</v>
      </c>
    </row>
    <row r="332" spans="1:27" hidden="1" x14ac:dyDescent="0.25">
      <c r="A332" t="s">
        <v>46</v>
      </c>
      <c r="B332">
        <v>2021</v>
      </c>
      <c r="C332">
        <v>7</v>
      </c>
      <c r="D332">
        <v>2</v>
      </c>
      <c r="E332" t="s">
        <v>18</v>
      </c>
      <c r="F332" t="s">
        <v>8</v>
      </c>
      <c r="G332" t="s">
        <v>9</v>
      </c>
      <c r="H332">
        <v>4</v>
      </c>
      <c r="I332" t="s">
        <v>26</v>
      </c>
      <c r="J332">
        <v>0</v>
      </c>
      <c r="K332">
        <v>0</v>
      </c>
      <c r="L332">
        <v>0</v>
      </c>
      <c r="M332">
        <v>20079057</v>
      </c>
      <c r="N332">
        <v>3</v>
      </c>
      <c r="O332" t="s">
        <v>55</v>
      </c>
      <c r="P332" t="s">
        <v>81</v>
      </c>
      <c r="Q332" t="s">
        <v>56</v>
      </c>
      <c r="R332" t="s">
        <v>57</v>
      </c>
      <c r="S332" t="s">
        <v>57</v>
      </c>
      <c r="T332" t="s">
        <v>13</v>
      </c>
      <c r="U332" t="s">
        <v>14</v>
      </c>
      <c r="V332" t="s">
        <v>21</v>
      </c>
      <c r="W332" t="s">
        <v>22</v>
      </c>
      <c r="X332">
        <v>89400</v>
      </c>
      <c r="Y332" t="s">
        <v>83</v>
      </c>
      <c r="Z332">
        <v>42157684</v>
      </c>
      <c r="AA332">
        <v>271</v>
      </c>
    </row>
    <row r="333" spans="1:27" hidden="1" x14ac:dyDescent="0.25">
      <c r="A333" t="s">
        <v>46</v>
      </c>
      <c r="B333">
        <v>2021</v>
      </c>
      <c r="C333">
        <v>7</v>
      </c>
      <c r="D333">
        <v>2</v>
      </c>
      <c r="E333" t="s">
        <v>18</v>
      </c>
      <c r="F333" t="s">
        <v>8</v>
      </c>
      <c r="G333" t="s">
        <v>9</v>
      </c>
      <c r="H333">
        <v>4</v>
      </c>
      <c r="I333" t="s">
        <v>26</v>
      </c>
      <c r="J333">
        <v>0</v>
      </c>
      <c r="K333">
        <v>0</v>
      </c>
      <c r="L333">
        <v>0</v>
      </c>
      <c r="M333">
        <v>20091274</v>
      </c>
      <c r="N333">
        <v>1</v>
      </c>
      <c r="O333" t="s">
        <v>58</v>
      </c>
      <c r="P333" t="s">
        <v>37</v>
      </c>
      <c r="Q333" t="s">
        <v>56</v>
      </c>
      <c r="R333" t="s">
        <v>57</v>
      </c>
      <c r="S333" t="s">
        <v>57</v>
      </c>
      <c r="T333" t="s">
        <v>13</v>
      </c>
      <c r="U333" t="s">
        <v>14</v>
      </c>
      <c r="V333" t="s">
        <v>21</v>
      </c>
      <c r="W333" t="s">
        <v>22</v>
      </c>
      <c r="X333">
        <v>57011</v>
      </c>
      <c r="Y333">
        <v>57011</v>
      </c>
      <c r="Z333">
        <v>228044</v>
      </c>
      <c r="AA333">
        <v>271</v>
      </c>
    </row>
    <row r="334" spans="1:27" hidden="1" x14ac:dyDescent="0.25">
      <c r="A334" t="s">
        <v>46</v>
      </c>
      <c r="B334">
        <v>2021</v>
      </c>
      <c r="C334">
        <v>7</v>
      </c>
      <c r="D334">
        <v>2</v>
      </c>
      <c r="E334" t="s">
        <v>18</v>
      </c>
      <c r="F334" t="s">
        <v>8</v>
      </c>
      <c r="G334" t="s">
        <v>9</v>
      </c>
      <c r="H334">
        <v>4</v>
      </c>
      <c r="I334" t="s">
        <v>26</v>
      </c>
      <c r="J334">
        <v>0</v>
      </c>
      <c r="K334">
        <v>0</v>
      </c>
      <c r="L334">
        <v>0</v>
      </c>
      <c r="M334">
        <v>20091274</v>
      </c>
      <c r="N334">
        <v>3</v>
      </c>
      <c r="O334" t="s">
        <v>58</v>
      </c>
      <c r="P334" t="s">
        <v>37</v>
      </c>
      <c r="Q334" t="s">
        <v>56</v>
      </c>
      <c r="R334" t="s">
        <v>57</v>
      </c>
      <c r="S334" t="s">
        <v>57</v>
      </c>
      <c r="T334" t="s">
        <v>13</v>
      </c>
      <c r="U334" t="s">
        <v>14</v>
      </c>
      <c r="V334" t="s">
        <v>15</v>
      </c>
      <c r="W334" t="s">
        <v>16</v>
      </c>
      <c r="X334">
        <v>61002</v>
      </c>
      <c r="Y334">
        <v>257600</v>
      </c>
      <c r="Z334">
        <v>5194470</v>
      </c>
      <c r="AA334">
        <v>271</v>
      </c>
    </row>
    <row r="335" spans="1:27" hidden="1" x14ac:dyDescent="0.25">
      <c r="A335" t="s">
        <v>46</v>
      </c>
      <c r="B335">
        <v>2021</v>
      </c>
      <c r="C335">
        <v>7</v>
      </c>
      <c r="D335">
        <v>2</v>
      </c>
      <c r="E335" t="s">
        <v>18</v>
      </c>
      <c r="F335" t="s">
        <v>8</v>
      </c>
      <c r="G335" t="s">
        <v>9</v>
      </c>
      <c r="H335">
        <v>4</v>
      </c>
      <c r="I335" t="s">
        <v>26</v>
      </c>
      <c r="J335">
        <v>0</v>
      </c>
      <c r="K335">
        <v>0</v>
      </c>
      <c r="L335">
        <v>0</v>
      </c>
      <c r="M335">
        <v>20091274</v>
      </c>
      <c r="N335">
        <v>3</v>
      </c>
      <c r="O335" t="s">
        <v>58</v>
      </c>
      <c r="P335" t="s">
        <v>37</v>
      </c>
      <c r="Q335" t="s">
        <v>56</v>
      </c>
      <c r="R335" t="s">
        <v>57</v>
      </c>
      <c r="S335" t="s">
        <v>57</v>
      </c>
      <c r="T335" t="s">
        <v>13</v>
      </c>
      <c r="U335" t="s">
        <v>14</v>
      </c>
      <c r="V335" t="s">
        <v>21</v>
      </c>
      <c r="W335" t="s">
        <v>22</v>
      </c>
      <c r="X335">
        <v>54163</v>
      </c>
      <c r="Y335">
        <v>57011</v>
      </c>
      <c r="Z335">
        <v>7238400</v>
      </c>
      <c r="AA335">
        <v>271</v>
      </c>
    </row>
    <row r="336" spans="1:27" x14ac:dyDescent="0.25">
      <c r="A336" t="s">
        <v>46</v>
      </c>
      <c r="B336">
        <v>2021</v>
      </c>
      <c r="C336">
        <v>7</v>
      </c>
      <c r="D336">
        <v>1</v>
      </c>
      <c r="E336" t="s">
        <v>320</v>
      </c>
      <c r="F336" t="s">
        <v>8</v>
      </c>
      <c r="G336" t="s">
        <v>321</v>
      </c>
      <c r="H336">
        <v>1</v>
      </c>
      <c r="I336" t="s">
        <v>298</v>
      </c>
      <c r="J336">
        <v>0</v>
      </c>
      <c r="K336">
        <v>0</v>
      </c>
      <c r="L336">
        <v>0</v>
      </c>
      <c r="M336">
        <v>20079057</v>
      </c>
      <c r="N336">
        <v>3</v>
      </c>
      <c r="O336" t="s">
        <v>55</v>
      </c>
      <c r="P336" t="s">
        <v>81</v>
      </c>
      <c r="Q336" t="s">
        <v>56</v>
      </c>
      <c r="R336" t="s">
        <v>325</v>
      </c>
      <c r="S336" t="s">
        <v>325</v>
      </c>
      <c r="T336" t="s">
        <v>13</v>
      </c>
      <c r="U336" t="s">
        <v>323</v>
      </c>
      <c r="V336" t="s">
        <v>15</v>
      </c>
      <c r="W336" t="s">
        <v>324</v>
      </c>
      <c r="X336">
        <v>357600</v>
      </c>
      <c r="Y336">
        <v>357600</v>
      </c>
      <c r="Z336">
        <v>1612418400</v>
      </c>
      <c r="AA336">
        <v>4509</v>
      </c>
    </row>
    <row r="337" spans="1:27" x14ac:dyDescent="0.25">
      <c r="A337" t="s">
        <v>46</v>
      </c>
      <c r="B337">
        <v>2021</v>
      </c>
      <c r="C337">
        <v>7</v>
      </c>
      <c r="D337">
        <v>1</v>
      </c>
      <c r="E337" t="s">
        <v>320</v>
      </c>
      <c r="F337" t="s">
        <v>8</v>
      </c>
      <c r="G337" t="s">
        <v>321</v>
      </c>
      <c r="H337">
        <v>1</v>
      </c>
      <c r="I337" t="s">
        <v>298</v>
      </c>
      <c r="J337">
        <v>0</v>
      </c>
      <c r="K337">
        <v>0</v>
      </c>
      <c r="L337">
        <v>0</v>
      </c>
      <c r="M337">
        <v>20091274</v>
      </c>
      <c r="N337">
        <v>3</v>
      </c>
      <c r="O337" t="s">
        <v>58</v>
      </c>
      <c r="P337">
        <v>0</v>
      </c>
      <c r="Q337" t="s">
        <v>56</v>
      </c>
      <c r="R337" t="s">
        <v>325</v>
      </c>
      <c r="S337" t="s">
        <v>325</v>
      </c>
      <c r="T337" t="s">
        <v>13</v>
      </c>
      <c r="U337" t="s">
        <v>323</v>
      </c>
      <c r="V337" t="s">
        <v>15</v>
      </c>
      <c r="W337" t="s">
        <v>324</v>
      </c>
      <c r="X337">
        <v>216652</v>
      </c>
      <c r="Y337">
        <v>216652</v>
      </c>
      <c r="Z337">
        <v>212968916</v>
      </c>
      <c r="AA337">
        <v>983</v>
      </c>
    </row>
    <row r="338" spans="1:27" x14ac:dyDescent="0.25">
      <c r="A338" t="s">
        <v>46</v>
      </c>
      <c r="B338">
        <v>2021</v>
      </c>
      <c r="C338">
        <v>7</v>
      </c>
      <c r="D338">
        <v>1</v>
      </c>
      <c r="E338" t="s">
        <v>320</v>
      </c>
      <c r="F338" t="s">
        <v>8</v>
      </c>
      <c r="G338" t="s">
        <v>321</v>
      </c>
      <c r="H338">
        <v>2</v>
      </c>
      <c r="I338" t="s">
        <v>298</v>
      </c>
      <c r="J338">
        <v>0</v>
      </c>
      <c r="K338">
        <v>0</v>
      </c>
      <c r="L338">
        <v>0</v>
      </c>
      <c r="M338">
        <v>20079057</v>
      </c>
      <c r="N338">
        <v>3</v>
      </c>
      <c r="O338" t="s">
        <v>55</v>
      </c>
      <c r="P338" t="s">
        <v>81</v>
      </c>
      <c r="Q338" t="s">
        <v>56</v>
      </c>
      <c r="R338" t="s">
        <v>325</v>
      </c>
      <c r="S338" t="s">
        <v>325</v>
      </c>
      <c r="T338" t="s">
        <v>13</v>
      </c>
      <c r="U338" t="s">
        <v>323</v>
      </c>
      <c r="V338" t="s">
        <v>15</v>
      </c>
      <c r="W338" t="s">
        <v>324</v>
      </c>
      <c r="X338">
        <v>395350</v>
      </c>
      <c r="Y338">
        <v>395350</v>
      </c>
      <c r="Z338">
        <v>164860950</v>
      </c>
      <c r="AA338">
        <v>417</v>
      </c>
    </row>
    <row r="339" spans="1:27" x14ac:dyDescent="0.25">
      <c r="A339" t="s">
        <v>46</v>
      </c>
      <c r="B339">
        <v>2021</v>
      </c>
      <c r="C339">
        <v>7</v>
      </c>
      <c r="D339">
        <v>1</v>
      </c>
      <c r="E339" t="s">
        <v>320</v>
      </c>
      <c r="F339" t="s">
        <v>8</v>
      </c>
      <c r="G339" t="s">
        <v>321</v>
      </c>
      <c r="H339">
        <v>2</v>
      </c>
      <c r="I339" t="s">
        <v>298</v>
      </c>
      <c r="J339">
        <v>0</v>
      </c>
      <c r="K339">
        <v>0</v>
      </c>
      <c r="L339">
        <v>0</v>
      </c>
      <c r="M339">
        <v>20091274</v>
      </c>
      <c r="N339">
        <v>3</v>
      </c>
      <c r="O339" t="s">
        <v>58</v>
      </c>
      <c r="P339" t="s">
        <v>37</v>
      </c>
      <c r="Q339" t="s">
        <v>56</v>
      </c>
      <c r="R339" t="s">
        <v>325</v>
      </c>
      <c r="S339" t="s">
        <v>325</v>
      </c>
      <c r="T339" t="s">
        <v>13</v>
      </c>
      <c r="U339" t="s">
        <v>323</v>
      </c>
      <c r="V339" t="s">
        <v>15</v>
      </c>
      <c r="W339" t="s">
        <v>324</v>
      </c>
      <c r="X339">
        <v>223408</v>
      </c>
      <c r="Y339">
        <v>223408</v>
      </c>
      <c r="Z339">
        <v>38426176</v>
      </c>
      <c r="AA339">
        <v>172</v>
      </c>
    </row>
    <row r="340" spans="1:27" hidden="1" x14ac:dyDescent="0.25">
      <c r="A340" t="s">
        <v>46</v>
      </c>
      <c r="B340">
        <v>2021</v>
      </c>
      <c r="C340">
        <v>7</v>
      </c>
      <c r="D340">
        <v>2</v>
      </c>
      <c r="E340" t="s">
        <v>18</v>
      </c>
      <c r="F340" t="s">
        <v>19</v>
      </c>
      <c r="G340" t="s">
        <v>20</v>
      </c>
      <c r="H340">
        <v>1</v>
      </c>
      <c r="I340" t="s">
        <v>10</v>
      </c>
      <c r="J340">
        <v>0</v>
      </c>
      <c r="K340">
        <v>0</v>
      </c>
      <c r="L340">
        <v>0</v>
      </c>
      <c r="M340">
        <v>20079057</v>
      </c>
      <c r="N340">
        <v>3</v>
      </c>
      <c r="O340" t="s">
        <v>55</v>
      </c>
      <c r="P340" t="s">
        <v>81</v>
      </c>
      <c r="Q340" t="s">
        <v>56</v>
      </c>
      <c r="R340" t="s">
        <v>57</v>
      </c>
      <c r="S340" t="s">
        <v>57</v>
      </c>
      <c r="T340" t="s">
        <v>13</v>
      </c>
      <c r="U340" t="s">
        <v>14</v>
      </c>
      <c r="V340" t="s">
        <v>15</v>
      </c>
      <c r="W340" t="s">
        <v>16</v>
      </c>
      <c r="X340">
        <v>100454</v>
      </c>
      <c r="Y340">
        <v>357600</v>
      </c>
      <c r="Z340">
        <v>453167632</v>
      </c>
      <c r="AA340">
        <v>1273</v>
      </c>
    </row>
    <row r="341" spans="1:27" hidden="1" x14ac:dyDescent="0.25">
      <c r="A341" t="s">
        <v>46</v>
      </c>
      <c r="B341">
        <v>2021</v>
      </c>
      <c r="C341">
        <v>7</v>
      </c>
      <c r="D341">
        <v>2</v>
      </c>
      <c r="E341" t="s">
        <v>18</v>
      </c>
      <c r="F341" t="s">
        <v>19</v>
      </c>
      <c r="G341" t="s">
        <v>20</v>
      </c>
      <c r="H341">
        <v>1</v>
      </c>
      <c r="I341" t="s">
        <v>10</v>
      </c>
      <c r="J341">
        <v>0</v>
      </c>
      <c r="K341">
        <v>0</v>
      </c>
      <c r="L341">
        <v>0</v>
      </c>
      <c r="M341">
        <v>20079057</v>
      </c>
      <c r="N341">
        <v>3</v>
      </c>
      <c r="O341" t="s">
        <v>55</v>
      </c>
      <c r="P341" t="s">
        <v>81</v>
      </c>
      <c r="Q341" t="s">
        <v>56</v>
      </c>
      <c r="R341" t="s">
        <v>57</v>
      </c>
      <c r="S341" t="s">
        <v>57</v>
      </c>
      <c r="T341" t="s">
        <v>13</v>
      </c>
      <c r="U341" t="s">
        <v>14</v>
      </c>
      <c r="V341" t="s">
        <v>21</v>
      </c>
      <c r="W341" t="s">
        <v>22</v>
      </c>
      <c r="X341">
        <v>89400</v>
      </c>
      <c r="Y341">
        <v>89400</v>
      </c>
      <c r="Z341">
        <v>320409600</v>
      </c>
      <c r="AA341">
        <v>3584</v>
      </c>
    </row>
    <row r="342" spans="1:27" hidden="1" x14ac:dyDescent="0.25">
      <c r="A342" t="s">
        <v>46</v>
      </c>
      <c r="B342">
        <v>2021</v>
      </c>
      <c r="C342">
        <v>7</v>
      </c>
      <c r="D342">
        <v>2</v>
      </c>
      <c r="E342" t="s">
        <v>18</v>
      </c>
      <c r="F342" t="s">
        <v>19</v>
      </c>
      <c r="G342" t="s">
        <v>20</v>
      </c>
      <c r="H342">
        <v>1</v>
      </c>
      <c r="I342" t="s">
        <v>10</v>
      </c>
      <c r="J342">
        <v>0</v>
      </c>
      <c r="K342">
        <v>0</v>
      </c>
      <c r="L342">
        <v>0</v>
      </c>
      <c r="M342">
        <v>20091274</v>
      </c>
      <c r="N342">
        <v>3</v>
      </c>
      <c r="O342" t="s">
        <v>58</v>
      </c>
      <c r="P342" t="s">
        <v>37</v>
      </c>
      <c r="Q342" t="s">
        <v>56</v>
      </c>
      <c r="R342" t="s">
        <v>57</v>
      </c>
      <c r="S342" t="s">
        <v>57</v>
      </c>
      <c r="T342" t="s">
        <v>13</v>
      </c>
      <c r="U342" t="s">
        <v>14</v>
      </c>
      <c r="V342" t="s">
        <v>15</v>
      </c>
      <c r="W342" t="s">
        <v>16</v>
      </c>
      <c r="X342">
        <v>216652</v>
      </c>
      <c r="Y342">
        <v>216652</v>
      </c>
      <c r="Z342">
        <v>68028728</v>
      </c>
      <c r="AA342">
        <v>314</v>
      </c>
    </row>
    <row r="343" spans="1:27" hidden="1" x14ac:dyDescent="0.25">
      <c r="A343" t="s">
        <v>46</v>
      </c>
      <c r="B343">
        <v>2021</v>
      </c>
      <c r="C343">
        <v>7</v>
      </c>
      <c r="D343">
        <v>2</v>
      </c>
      <c r="E343" t="s">
        <v>18</v>
      </c>
      <c r="F343" t="s">
        <v>19</v>
      </c>
      <c r="G343" t="s">
        <v>20</v>
      </c>
      <c r="H343">
        <v>1</v>
      </c>
      <c r="I343" t="s">
        <v>10</v>
      </c>
      <c r="J343">
        <v>0</v>
      </c>
      <c r="K343">
        <v>0</v>
      </c>
      <c r="L343">
        <v>0</v>
      </c>
      <c r="M343">
        <v>20091274</v>
      </c>
      <c r="N343">
        <v>3</v>
      </c>
      <c r="O343" t="s">
        <v>58</v>
      </c>
      <c r="P343" t="s">
        <v>37</v>
      </c>
      <c r="Q343" t="s">
        <v>56</v>
      </c>
      <c r="R343" t="s">
        <v>57</v>
      </c>
      <c r="S343" t="s">
        <v>57</v>
      </c>
      <c r="T343" t="s">
        <v>13</v>
      </c>
      <c r="U343" t="s">
        <v>14</v>
      </c>
      <c r="V343" t="s">
        <v>21</v>
      </c>
      <c r="W343" t="s">
        <v>22</v>
      </c>
      <c r="X343">
        <v>54163</v>
      </c>
      <c r="Y343">
        <v>54163</v>
      </c>
      <c r="Z343">
        <v>64995600</v>
      </c>
      <c r="AA343">
        <v>1200</v>
      </c>
    </row>
    <row r="344" spans="1:27" hidden="1" x14ac:dyDescent="0.25">
      <c r="A344" t="s">
        <v>46</v>
      </c>
      <c r="B344">
        <v>2021</v>
      </c>
      <c r="C344">
        <v>7</v>
      </c>
      <c r="D344">
        <v>2</v>
      </c>
      <c r="E344" t="s">
        <v>18</v>
      </c>
      <c r="F344" t="s">
        <v>19</v>
      </c>
      <c r="G344" t="s">
        <v>20</v>
      </c>
      <c r="H344">
        <v>2</v>
      </c>
      <c r="I344" t="s">
        <v>17</v>
      </c>
      <c r="J344">
        <v>0</v>
      </c>
      <c r="K344">
        <v>0</v>
      </c>
      <c r="L344">
        <v>0</v>
      </c>
      <c r="M344">
        <v>20079057</v>
      </c>
      <c r="N344">
        <v>3</v>
      </c>
      <c r="O344" t="s">
        <v>55</v>
      </c>
      <c r="P344" t="s">
        <v>81</v>
      </c>
      <c r="Q344" t="s">
        <v>56</v>
      </c>
      <c r="R344" t="s">
        <v>57</v>
      </c>
      <c r="S344" t="s">
        <v>57</v>
      </c>
      <c r="T344" t="s">
        <v>13</v>
      </c>
      <c r="U344" t="s">
        <v>14</v>
      </c>
      <c r="V344" t="s">
        <v>15</v>
      </c>
      <c r="W344" t="s">
        <v>16</v>
      </c>
      <c r="X344">
        <v>395350</v>
      </c>
      <c r="Y344">
        <v>395350</v>
      </c>
      <c r="Z344">
        <v>15814000</v>
      </c>
      <c r="AA344">
        <v>40</v>
      </c>
    </row>
    <row r="345" spans="1:27" hidden="1" x14ac:dyDescent="0.25">
      <c r="A345" t="s">
        <v>46</v>
      </c>
      <c r="B345">
        <v>2021</v>
      </c>
      <c r="C345">
        <v>7</v>
      </c>
      <c r="D345">
        <v>2</v>
      </c>
      <c r="E345" t="s">
        <v>18</v>
      </c>
      <c r="F345" t="s">
        <v>19</v>
      </c>
      <c r="G345" t="s">
        <v>20</v>
      </c>
      <c r="H345">
        <v>2</v>
      </c>
      <c r="I345" t="s">
        <v>17</v>
      </c>
      <c r="J345">
        <v>0</v>
      </c>
      <c r="K345">
        <v>0</v>
      </c>
      <c r="L345">
        <v>0</v>
      </c>
      <c r="M345">
        <v>20079057</v>
      </c>
      <c r="N345">
        <v>3</v>
      </c>
      <c r="O345" t="s">
        <v>55</v>
      </c>
      <c r="P345" t="s">
        <v>81</v>
      </c>
      <c r="Q345" t="s">
        <v>56</v>
      </c>
      <c r="R345" t="s">
        <v>57</v>
      </c>
      <c r="S345" t="s">
        <v>57</v>
      </c>
      <c r="T345" t="s">
        <v>13</v>
      </c>
      <c r="U345" t="s">
        <v>14</v>
      </c>
      <c r="V345" t="s">
        <v>21</v>
      </c>
      <c r="W345" t="s">
        <v>22</v>
      </c>
      <c r="X345">
        <v>93870</v>
      </c>
      <c r="Y345">
        <v>107500</v>
      </c>
      <c r="Z345">
        <v>81303590</v>
      </c>
      <c r="AA345">
        <v>820</v>
      </c>
    </row>
    <row r="346" spans="1:27" hidden="1" x14ac:dyDescent="0.25">
      <c r="A346" t="s">
        <v>46</v>
      </c>
      <c r="B346">
        <v>2021</v>
      </c>
      <c r="C346">
        <v>7</v>
      </c>
      <c r="D346">
        <v>2</v>
      </c>
      <c r="E346" t="s">
        <v>18</v>
      </c>
      <c r="F346" t="s">
        <v>19</v>
      </c>
      <c r="G346" t="s">
        <v>20</v>
      </c>
      <c r="H346">
        <v>2</v>
      </c>
      <c r="I346" t="s">
        <v>17</v>
      </c>
      <c r="J346">
        <v>0</v>
      </c>
      <c r="K346">
        <v>0</v>
      </c>
      <c r="L346">
        <v>0</v>
      </c>
      <c r="M346">
        <v>20091274</v>
      </c>
      <c r="N346">
        <v>3</v>
      </c>
      <c r="O346" t="s">
        <v>58</v>
      </c>
      <c r="P346" t="s">
        <v>37</v>
      </c>
      <c r="Q346" t="s">
        <v>56</v>
      </c>
      <c r="R346" t="s">
        <v>57</v>
      </c>
      <c r="S346" t="s">
        <v>57</v>
      </c>
      <c r="T346" t="s">
        <v>13</v>
      </c>
      <c r="U346" t="s">
        <v>14</v>
      </c>
      <c r="V346" t="s">
        <v>15</v>
      </c>
      <c r="W346" t="s">
        <v>16</v>
      </c>
      <c r="X346">
        <v>223408</v>
      </c>
      <c r="Y346">
        <v>223408</v>
      </c>
      <c r="Z346">
        <v>1787264</v>
      </c>
      <c r="AA346">
        <v>8</v>
      </c>
    </row>
    <row r="347" spans="1:27" hidden="1" x14ac:dyDescent="0.25">
      <c r="A347" t="s">
        <v>46</v>
      </c>
      <c r="B347">
        <v>2021</v>
      </c>
      <c r="C347">
        <v>7</v>
      </c>
      <c r="D347">
        <v>2</v>
      </c>
      <c r="E347" t="s">
        <v>18</v>
      </c>
      <c r="F347" t="s">
        <v>19</v>
      </c>
      <c r="G347" t="s">
        <v>20</v>
      </c>
      <c r="H347">
        <v>2</v>
      </c>
      <c r="I347" t="s">
        <v>17</v>
      </c>
      <c r="J347">
        <v>0</v>
      </c>
      <c r="K347">
        <v>0</v>
      </c>
      <c r="L347">
        <v>0</v>
      </c>
      <c r="M347">
        <v>20091274</v>
      </c>
      <c r="N347">
        <v>3</v>
      </c>
      <c r="O347" t="s">
        <v>58</v>
      </c>
      <c r="P347" t="s">
        <v>37</v>
      </c>
      <c r="Q347" t="s">
        <v>56</v>
      </c>
      <c r="R347" t="s">
        <v>57</v>
      </c>
      <c r="S347" t="s">
        <v>57</v>
      </c>
      <c r="T347" t="s">
        <v>13</v>
      </c>
      <c r="U347" t="s">
        <v>14</v>
      </c>
      <c r="V347" t="s">
        <v>21</v>
      </c>
      <c r="W347" t="s">
        <v>22</v>
      </c>
      <c r="X347">
        <v>55852</v>
      </c>
      <c r="Y347">
        <v>56871</v>
      </c>
      <c r="Z347">
        <v>19765880</v>
      </c>
      <c r="AA347">
        <v>352</v>
      </c>
    </row>
    <row r="348" spans="1:27" hidden="1" x14ac:dyDescent="0.25">
      <c r="A348" t="s">
        <v>46</v>
      </c>
      <c r="B348">
        <v>2021</v>
      </c>
      <c r="C348">
        <v>7</v>
      </c>
      <c r="D348">
        <v>2</v>
      </c>
      <c r="E348" t="s">
        <v>18</v>
      </c>
      <c r="F348" t="s">
        <v>19</v>
      </c>
      <c r="G348" t="s">
        <v>20</v>
      </c>
      <c r="H348">
        <v>3</v>
      </c>
      <c r="I348" t="s">
        <v>25</v>
      </c>
      <c r="J348">
        <v>0</v>
      </c>
      <c r="K348">
        <v>0</v>
      </c>
      <c r="L348">
        <v>0</v>
      </c>
      <c r="M348">
        <v>20079057</v>
      </c>
      <c r="N348">
        <v>1</v>
      </c>
      <c r="O348" t="s">
        <v>55</v>
      </c>
      <c r="P348" t="s">
        <v>81</v>
      </c>
      <c r="Q348" t="s">
        <v>56</v>
      </c>
      <c r="R348" t="s">
        <v>57</v>
      </c>
      <c r="S348" t="s">
        <v>57</v>
      </c>
      <c r="T348" t="s">
        <v>13</v>
      </c>
      <c r="U348" t="s">
        <v>14</v>
      </c>
      <c r="V348" t="s">
        <v>21</v>
      </c>
      <c r="W348" t="s">
        <v>22</v>
      </c>
      <c r="X348">
        <v>87470</v>
      </c>
      <c r="Y348" t="s">
        <v>65</v>
      </c>
      <c r="Z348">
        <v>30451967</v>
      </c>
      <c r="AA348">
        <v>268</v>
      </c>
    </row>
    <row r="349" spans="1:27" hidden="1" x14ac:dyDescent="0.25">
      <c r="A349" t="s">
        <v>46</v>
      </c>
      <c r="B349">
        <v>2021</v>
      </c>
      <c r="C349">
        <v>7</v>
      </c>
      <c r="D349">
        <v>2</v>
      </c>
      <c r="E349" t="s">
        <v>18</v>
      </c>
      <c r="F349" t="s">
        <v>19</v>
      </c>
      <c r="G349" t="s">
        <v>20</v>
      </c>
      <c r="H349">
        <v>3</v>
      </c>
      <c r="I349" t="s">
        <v>25</v>
      </c>
      <c r="J349">
        <v>0</v>
      </c>
      <c r="K349">
        <v>0</v>
      </c>
      <c r="L349">
        <v>0</v>
      </c>
      <c r="M349">
        <v>20079057</v>
      </c>
      <c r="N349">
        <v>3</v>
      </c>
      <c r="O349" t="s">
        <v>55</v>
      </c>
      <c r="P349" t="s">
        <v>81</v>
      </c>
      <c r="Q349" t="s">
        <v>56</v>
      </c>
      <c r="R349" t="s">
        <v>57</v>
      </c>
      <c r="S349" t="s">
        <v>57</v>
      </c>
      <c r="T349" t="s">
        <v>13</v>
      </c>
      <c r="U349" t="s">
        <v>14</v>
      </c>
      <c r="V349" t="s">
        <v>15</v>
      </c>
      <c r="W349" t="s">
        <v>16</v>
      </c>
      <c r="X349">
        <v>114023</v>
      </c>
      <c r="Y349">
        <v>420000</v>
      </c>
      <c r="Z349">
        <v>268340018</v>
      </c>
      <c r="AA349">
        <v>821</v>
      </c>
    </row>
    <row r="350" spans="1:27" hidden="1" x14ac:dyDescent="0.25">
      <c r="A350" t="s">
        <v>46</v>
      </c>
      <c r="B350">
        <v>2021</v>
      </c>
      <c r="C350">
        <v>7</v>
      </c>
      <c r="D350">
        <v>2</v>
      </c>
      <c r="E350" t="s">
        <v>18</v>
      </c>
      <c r="F350" t="s">
        <v>19</v>
      </c>
      <c r="G350" t="s">
        <v>20</v>
      </c>
      <c r="H350">
        <v>3</v>
      </c>
      <c r="I350" t="s">
        <v>25</v>
      </c>
      <c r="J350">
        <v>0</v>
      </c>
      <c r="K350">
        <v>0</v>
      </c>
      <c r="L350">
        <v>0</v>
      </c>
      <c r="M350">
        <v>20079057</v>
      </c>
      <c r="N350">
        <v>3</v>
      </c>
      <c r="O350" t="s">
        <v>55</v>
      </c>
      <c r="P350" t="s">
        <v>81</v>
      </c>
      <c r="Q350" t="s">
        <v>56</v>
      </c>
      <c r="R350" t="s">
        <v>57</v>
      </c>
      <c r="S350" t="s">
        <v>57</v>
      </c>
      <c r="T350" t="s">
        <v>13</v>
      </c>
      <c r="U350" t="s">
        <v>14</v>
      </c>
      <c r="V350" t="s">
        <v>21</v>
      </c>
      <c r="W350" t="s">
        <v>22</v>
      </c>
      <c r="X350">
        <v>89400</v>
      </c>
      <c r="Y350">
        <v>122004</v>
      </c>
      <c r="Z350">
        <v>134797048</v>
      </c>
      <c r="AA350">
        <v>1372</v>
      </c>
    </row>
    <row r="351" spans="1:27" hidden="1" x14ac:dyDescent="0.25">
      <c r="A351" t="s">
        <v>46</v>
      </c>
      <c r="B351">
        <v>2021</v>
      </c>
      <c r="C351">
        <v>7</v>
      </c>
      <c r="D351">
        <v>2</v>
      </c>
      <c r="E351" t="s">
        <v>18</v>
      </c>
      <c r="F351" t="s">
        <v>19</v>
      </c>
      <c r="G351" t="s">
        <v>20</v>
      </c>
      <c r="H351">
        <v>3</v>
      </c>
      <c r="I351" t="s">
        <v>25</v>
      </c>
      <c r="J351">
        <v>0</v>
      </c>
      <c r="K351">
        <v>0</v>
      </c>
      <c r="L351">
        <v>0</v>
      </c>
      <c r="M351">
        <v>20091274</v>
      </c>
      <c r="N351">
        <v>3</v>
      </c>
      <c r="O351" t="s">
        <v>58</v>
      </c>
      <c r="P351" t="s">
        <v>37</v>
      </c>
      <c r="Q351" t="s">
        <v>56</v>
      </c>
      <c r="R351" t="s">
        <v>57</v>
      </c>
      <c r="S351" t="s">
        <v>57</v>
      </c>
      <c r="T351" t="s">
        <v>13</v>
      </c>
      <c r="U351" t="s">
        <v>14</v>
      </c>
      <c r="V351" t="s">
        <v>15</v>
      </c>
      <c r="W351" t="s">
        <v>16</v>
      </c>
      <c r="X351">
        <v>57011</v>
      </c>
      <c r="Y351">
        <v>228047</v>
      </c>
      <c r="Z351">
        <v>17011990</v>
      </c>
      <c r="AA351">
        <v>84</v>
      </c>
    </row>
    <row r="352" spans="1:27" hidden="1" x14ac:dyDescent="0.25">
      <c r="A352" t="s">
        <v>46</v>
      </c>
      <c r="B352">
        <v>2021</v>
      </c>
      <c r="C352">
        <v>7</v>
      </c>
      <c r="D352">
        <v>2</v>
      </c>
      <c r="E352" t="s">
        <v>18</v>
      </c>
      <c r="F352" t="s">
        <v>19</v>
      </c>
      <c r="G352" t="s">
        <v>20</v>
      </c>
      <c r="H352">
        <v>3</v>
      </c>
      <c r="I352" t="s">
        <v>25</v>
      </c>
      <c r="J352">
        <v>0</v>
      </c>
      <c r="K352">
        <v>0</v>
      </c>
      <c r="L352">
        <v>0</v>
      </c>
      <c r="M352">
        <v>20091274</v>
      </c>
      <c r="N352">
        <v>3</v>
      </c>
      <c r="O352" t="s">
        <v>58</v>
      </c>
      <c r="P352" t="s">
        <v>37</v>
      </c>
      <c r="Q352" t="s">
        <v>56</v>
      </c>
      <c r="R352" t="s">
        <v>57</v>
      </c>
      <c r="S352" t="s">
        <v>57</v>
      </c>
      <c r="T352" t="s">
        <v>13</v>
      </c>
      <c r="U352" t="s">
        <v>14</v>
      </c>
      <c r="V352" t="s">
        <v>21</v>
      </c>
      <c r="W352" t="s">
        <v>22</v>
      </c>
      <c r="X352">
        <v>54163</v>
      </c>
      <c r="Y352">
        <v>433304</v>
      </c>
      <c r="Z352">
        <v>13702835</v>
      </c>
      <c r="AA352">
        <v>239</v>
      </c>
    </row>
    <row r="353" spans="1:27" hidden="1" x14ac:dyDescent="0.25">
      <c r="A353" t="s">
        <v>46</v>
      </c>
      <c r="B353">
        <v>2021</v>
      </c>
      <c r="C353">
        <v>7</v>
      </c>
      <c r="D353">
        <v>2</v>
      </c>
      <c r="E353" t="s">
        <v>18</v>
      </c>
      <c r="F353" t="s">
        <v>19</v>
      </c>
      <c r="G353" t="s">
        <v>20</v>
      </c>
      <c r="H353">
        <v>4</v>
      </c>
      <c r="I353" t="s">
        <v>26</v>
      </c>
      <c r="J353">
        <v>0</v>
      </c>
      <c r="K353">
        <v>0</v>
      </c>
      <c r="L353">
        <v>0</v>
      </c>
      <c r="M353">
        <v>20079057</v>
      </c>
      <c r="N353">
        <v>1</v>
      </c>
      <c r="O353" t="s">
        <v>55</v>
      </c>
      <c r="P353" t="s">
        <v>81</v>
      </c>
      <c r="Q353" t="s">
        <v>56</v>
      </c>
      <c r="R353" t="s">
        <v>57</v>
      </c>
      <c r="S353" t="s">
        <v>57</v>
      </c>
      <c r="T353" t="s">
        <v>13</v>
      </c>
      <c r="U353" t="s">
        <v>14</v>
      </c>
      <c r="V353" t="s">
        <v>15</v>
      </c>
      <c r="W353" t="s">
        <v>16</v>
      </c>
      <c r="X353">
        <v>114023</v>
      </c>
      <c r="Y353">
        <v>114023</v>
      </c>
      <c r="Z353">
        <v>1368276</v>
      </c>
      <c r="AA353">
        <v>12</v>
      </c>
    </row>
    <row r="354" spans="1:27" hidden="1" x14ac:dyDescent="0.25">
      <c r="A354" t="s">
        <v>46</v>
      </c>
      <c r="B354">
        <v>2021</v>
      </c>
      <c r="C354">
        <v>7</v>
      </c>
      <c r="D354">
        <v>2</v>
      </c>
      <c r="E354" t="s">
        <v>18</v>
      </c>
      <c r="F354" t="s">
        <v>19</v>
      </c>
      <c r="G354" t="s">
        <v>20</v>
      </c>
      <c r="H354">
        <v>4</v>
      </c>
      <c r="I354" t="s">
        <v>26</v>
      </c>
      <c r="J354">
        <v>0</v>
      </c>
      <c r="K354">
        <v>0</v>
      </c>
      <c r="L354">
        <v>0</v>
      </c>
      <c r="M354">
        <v>20079057</v>
      </c>
      <c r="N354">
        <v>1</v>
      </c>
      <c r="O354" t="s">
        <v>55</v>
      </c>
      <c r="P354" t="s">
        <v>81</v>
      </c>
      <c r="Q354" t="s">
        <v>56</v>
      </c>
      <c r="R354" t="s">
        <v>57</v>
      </c>
      <c r="S354" t="s">
        <v>57</v>
      </c>
      <c r="T354" t="s">
        <v>13</v>
      </c>
      <c r="U354" t="s">
        <v>14</v>
      </c>
      <c r="V354" t="s">
        <v>21</v>
      </c>
      <c r="W354" t="s">
        <v>22</v>
      </c>
      <c r="X354">
        <v>102325</v>
      </c>
      <c r="Y354">
        <v>102325</v>
      </c>
      <c r="Z354">
        <v>818600</v>
      </c>
      <c r="AA354">
        <v>8</v>
      </c>
    </row>
    <row r="355" spans="1:27" hidden="1" x14ac:dyDescent="0.25">
      <c r="A355" t="s">
        <v>46</v>
      </c>
      <c r="B355">
        <v>2021</v>
      </c>
      <c r="C355">
        <v>7</v>
      </c>
      <c r="D355">
        <v>2</v>
      </c>
      <c r="E355" t="s">
        <v>18</v>
      </c>
      <c r="F355" t="s">
        <v>19</v>
      </c>
      <c r="G355" t="s">
        <v>20</v>
      </c>
      <c r="H355">
        <v>4</v>
      </c>
      <c r="I355" t="s">
        <v>26</v>
      </c>
      <c r="J355">
        <v>0</v>
      </c>
      <c r="K355">
        <v>0</v>
      </c>
      <c r="L355">
        <v>0</v>
      </c>
      <c r="M355">
        <v>20079057</v>
      </c>
      <c r="N355">
        <v>3</v>
      </c>
      <c r="O355" t="s">
        <v>55</v>
      </c>
      <c r="P355" t="s">
        <v>81</v>
      </c>
      <c r="Q355" t="s">
        <v>56</v>
      </c>
      <c r="R355" t="s">
        <v>57</v>
      </c>
      <c r="S355" t="s">
        <v>57</v>
      </c>
      <c r="T355" t="s">
        <v>13</v>
      </c>
      <c r="U355" t="s">
        <v>14</v>
      </c>
      <c r="V355" t="s">
        <v>15</v>
      </c>
      <c r="W355" t="s">
        <v>16</v>
      </c>
      <c r="X355">
        <v>89400</v>
      </c>
      <c r="Y355">
        <v>395350</v>
      </c>
      <c r="Z355">
        <v>11084822</v>
      </c>
      <c r="AA355">
        <v>57</v>
      </c>
    </row>
    <row r="356" spans="1:27" hidden="1" x14ac:dyDescent="0.25">
      <c r="A356" t="s">
        <v>46</v>
      </c>
      <c r="B356">
        <v>2021</v>
      </c>
      <c r="C356">
        <v>7</v>
      </c>
      <c r="D356">
        <v>2</v>
      </c>
      <c r="E356" t="s">
        <v>18</v>
      </c>
      <c r="F356" t="s">
        <v>19</v>
      </c>
      <c r="G356" t="s">
        <v>20</v>
      </c>
      <c r="H356">
        <v>4</v>
      </c>
      <c r="I356" t="s">
        <v>26</v>
      </c>
      <c r="J356">
        <v>0</v>
      </c>
      <c r="K356">
        <v>0</v>
      </c>
      <c r="L356">
        <v>0</v>
      </c>
      <c r="M356">
        <v>20079057</v>
      </c>
      <c r="N356">
        <v>3</v>
      </c>
      <c r="O356" t="s">
        <v>55</v>
      </c>
      <c r="P356" t="s">
        <v>81</v>
      </c>
      <c r="Q356" t="s">
        <v>56</v>
      </c>
      <c r="R356" t="s">
        <v>57</v>
      </c>
      <c r="S356" t="s">
        <v>57</v>
      </c>
      <c r="T356" t="s">
        <v>13</v>
      </c>
      <c r="U356" t="s">
        <v>14</v>
      </c>
      <c r="V356" t="s">
        <v>21</v>
      </c>
      <c r="W356" t="s">
        <v>22</v>
      </c>
      <c r="X356">
        <v>99234</v>
      </c>
      <c r="Y356">
        <v>357600</v>
      </c>
      <c r="Z356">
        <v>25786536</v>
      </c>
      <c r="AA356">
        <v>75</v>
      </c>
    </row>
    <row r="357" spans="1:27" hidden="1" x14ac:dyDescent="0.25">
      <c r="A357" t="s">
        <v>46</v>
      </c>
      <c r="B357">
        <v>2021</v>
      </c>
      <c r="C357">
        <v>7</v>
      </c>
      <c r="D357">
        <v>2</v>
      </c>
      <c r="E357" t="s">
        <v>18</v>
      </c>
      <c r="F357" t="s">
        <v>19</v>
      </c>
      <c r="G357" t="s">
        <v>20</v>
      </c>
      <c r="H357">
        <v>4</v>
      </c>
      <c r="I357" t="s">
        <v>26</v>
      </c>
      <c r="J357">
        <v>0</v>
      </c>
      <c r="K357">
        <v>0</v>
      </c>
      <c r="L357">
        <v>0</v>
      </c>
      <c r="M357">
        <v>20091274</v>
      </c>
      <c r="N357">
        <v>1</v>
      </c>
      <c r="O357" t="s">
        <v>58</v>
      </c>
      <c r="P357" t="s">
        <v>37</v>
      </c>
      <c r="Q357" t="s">
        <v>56</v>
      </c>
      <c r="R357" t="s">
        <v>57</v>
      </c>
      <c r="S357" t="s">
        <v>57</v>
      </c>
      <c r="T357" t="s">
        <v>13</v>
      </c>
      <c r="U357" t="s">
        <v>14</v>
      </c>
      <c r="V357" t="s">
        <v>15</v>
      </c>
      <c r="W357" t="s">
        <v>16</v>
      </c>
      <c r="X357">
        <v>57011</v>
      </c>
      <c r="Y357">
        <v>57011</v>
      </c>
      <c r="Z357">
        <v>228044</v>
      </c>
      <c r="AA357">
        <v>4</v>
      </c>
    </row>
    <row r="358" spans="1:27" hidden="1" x14ac:dyDescent="0.25">
      <c r="A358" t="s">
        <v>46</v>
      </c>
      <c r="B358">
        <v>2021</v>
      </c>
      <c r="C358">
        <v>7</v>
      </c>
      <c r="D358">
        <v>2</v>
      </c>
      <c r="E358" t="s">
        <v>18</v>
      </c>
      <c r="F358" t="s">
        <v>19</v>
      </c>
      <c r="G358" t="s">
        <v>20</v>
      </c>
      <c r="H358">
        <v>4</v>
      </c>
      <c r="I358" t="s">
        <v>26</v>
      </c>
      <c r="J358">
        <v>0</v>
      </c>
      <c r="K358">
        <v>0</v>
      </c>
      <c r="L358">
        <v>0</v>
      </c>
      <c r="M358">
        <v>20091274</v>
      </c>
      <c r="N358">
        <v>3</v>
      </c>
      <c r="O358" t="s">
        <v>58</v>
      </c>
      <c r="P358" t="s">
        <v>37</v>
      </c>
      <c r="Q358" t="s">
        <v>56</v>
      </c>
      <c r="R358" t="s">
        <v>57</v>
      </c>
      <c r="S358" t="s">
        <v>57</v>
      </c>
      <c r="T358" t="s">
        <v>13</v>
      </c>
      <c r="U358" t="s">
        <v>14</v>
      </c>
      <c r="V358" t="s">
        <v>15</v>
      </c>
      <c r="W358" t="s">
        <v>16</v>
      </c>
      <c r="X358">
        <v>55519</v>
      </c>
      <c r="Y358">
        <v>223408</v>
      </c>
      <c r="Z358">
        <v>8049296</v>
      </c>
      <c r="AA358">
        <v>48</v>
      </c>
    </row>
    <row r="359" spans="1:27" hidden="1" x14ac:dyDescent="0.25">
      <c r="A359" t="s">
        <v>46</v>
      </c>
      <c r="B359">
        <v>2021</v>
      </c>
      <c r="C359">
        <v>7</v>
      </c>
      <c r="D359">
        <v>2</v>
      </c>
      <c r="E359" t="s">
        <v>18</v>
      </c>
      <c r="F359" t="s">
        <v>8</v>
      </c>
      <c r="G359" t="s">
        <v>9</v>
      </c>
      <c r="H359">
        <v>5</v>
      </c>
      <c r="I359" t="s">
        <v>27</v>
      </c>
      <c r="J359">
        <v>0</v>
      </c>
      <c r="K359">
        <v>0</v>
      </c>
      <c r="L359">
        <v>0</v>
      </c>
      <c r="M359">
        <v>20079057</v>
      </c>
      <c r="N359">
        <v>2</v>
      </c>
      <c r="O359" t="s">
        <v>55</v>
      </c>
      <c r="P359" t="s">
        <v>81</v>
      </c>
      <c r="Q359" t="s">
        <v>56</v>
      </c>
      <c r="R359" t="s">
        <v>57</v>
      </c>
      <c r="S359" t="s">
        <v>57</v>
      </c>
      <c r="T359" t="s">
        <v>13</v>
      </c>
      <c r="U359" t="s">
        <v>14</v>
      </c>
      <c r="V359" t="s">
        <v>21</v>
      </c>
      <c r="W359" t="s">
        <v>22</v>
      </c>
      <c r="X359">
        <v>122004</v>
      </c>
      <c r="Y359">
        <v>122004</v>
      </c>
      <c r="Z359">
        <v>488016</v>
      </c>
      <c r="AA359">
        <v>4</v>
      </c>
    </row>
    <row r="360" spans="1:27" hidden="1" x14ac:dyDescent="0.25">
      <c r="A360" t="s">
        <v>46</v>
      </c>
      <c r="B360">
        <v>2021</v>
      </c>
      <c r="C360">
        <v>7</v>
      </c>
      <c r="D360">
        <v>2</v>
      </c>
      <c r="E360" t="s">
        <v>18</v>
      </c>
      <c r="F360" t="s">
        <v>8</v>
      </c>
      <c r="G360" t="s">
        <v>9</v>
      </c>
      <c r="H360">
        <v>5</v>
      </c>
      <c r="I360" t="s">
        <v>27</v>
      </c>
      <c r="J360">
        <v>0</v>
      </c>
      <c r="K360">
        <v>0</v>
      </c>
      <c r="L360">
        <v>0</v>
      </c>
      <c r="M360">
        <v>20079057</v>
      </c>
      <c r="N360">
        <v>3</v>
      </c>
      <c r="O360" t="s">
        <v>55</v>
      </c>
      <c r="P360" t="s">
        <v>81</v>
      </c>
      <c r="Q360" t="s">
        <v>56</v>
      </c>
      <c r="R360" t="s">
        <v>57</v>
      </c>
      <c r="S360" t="s">
        <v>57</v>
      </c>
      <c r="T360" t="s">
        <v>13</v>
      </c>
      <c r="U360" t="s">
        <v>14</v>
      </c>
      <c r="V360" t="s">
        <v>21</v>
      </c>
      <c r="W360" t="s">
        <v>22</v>
      </c>
      <c r="X360">
        <v>93280</v>
      </c>
      <c r="Y360">
        <v>123979</v>
      </c>
      <c r="Z360">
        <v>893913227</v>
      </c>
      <c r="AA360">
        <v>9121</v>
      </c>
    </row>
    <row r="361" spans="1:27" hidden="1" x14ac:dyDescent="0.25">
      <c r="A361" t="s">
        <v>46</v>
      </c>
      <c r="B361">
        <v>2021</v>
      </c>
      <c r="C361">
        <v>7</v>
      </c>
      <c r="D361">
        <v>2</v>
      </c>
      <c r="E361" t="s">
        <v>18</v>
      </c>
      <c r="F361" t="s">
        <v>8</v>
      </c>
      <c r="G361" t="s">
        <v>9</v>
      </c>
      <c r="H361">
        <v>5</v>
      </c>
      <c r="I361" t="s">
        <v>27</v>
      </c>
      <c r="J361">
        <v>0</v>
      </c>
      <c r="K361">
        <v>0</v>
      </c>
      <c r="L361">
        <v>0</v>
      </c>
      <c r="M361">
        <v>20091274</v>
      </c>
      <c r="N361">
        <v>1</v>
      </c>
      <c r="O361" t="s">
        <v>58</v>
      </c>
      <c r="P361" t="s">
        <v>37</v>
      </c>
      <c r="Q361" t="s">
        <v>56</v>
      </c>
      <c r="R361" t="s">
        <v>57</v>
      </c>
      <c r="S361" t="s">
        <v>57</v>
      </c>
      <c r="T361" t="s">
        <v>13</v>
      </c>
      <c r="U361" t="s">
        <v>14</v>
      </c>
      <c r="V361" t="s">
        <v>21</v>
      </c>
      <c r="W361" t="s">
        <v>22</v>
      </c>
      <c r="X361">
        <v>57011</v>
      </c>
      <c r="Y361">
        <v>57011</v>
      </c>
      <c r="Z361">
        <v>228044</v>
      </c>
      <c r="AA361">
        <v>4</v>
      </c>
    </row>
    <row r="362" spans="1:27" hidden="1" x14ac:dyDescent="0.25">
      <c r="A362" t="s">
        <v>46</v>
      </c>
      <c r="B362">
        <v>2021</v>
      </c>
      <c r="C362">
        <v>7</v>
      </c>
      <c r="D362">
        <v>2</v>
      </c>
      <c r="E362" t="s">
        <v>18</v>
      </c>
      <c r="F362" t="s">
        <v>8</v>
      </c>
      <c r="G362" t="s">
        <v>9</v>
      </c>
      <c r="H362">
        <v>5</v>
      </c>
      <c r="I362" t="s">
        <v>27</v>
      </c>
      <c r="J362">
        <v>0</v>
      </c>
      <c r="K362">
        <v>0</v>
      </c>
      <c r="L362">
        <v>0</v>
      </c>
      <c r="M362">
        <v>20091274</v>
      </c>
      <c r="N362">
        <v>3</v>
      </c>
      <c r="O362" t="s">
        <v>58</v>
      </c>
      <c r="P362" t="s">
        <v>37</v>
      </c>
      <c r="Q362" t="s">
        <v>56</v>
      </c>
      <c r="R362" t="s">
        <v>57</v>
      </c>
      <c r="S362" t="s">
        <v>57</v>
      </c>
      <c r="T362" t="s">
        <v>13</v>
      </c>
      <c r="U362" t="s">
        <v>14</v>
      </c>
      <c r="V362" t="s">
        <v>21</v>
      </c>
      <c r="W362" t="s">
        <v>22</v>
      </c>
      <c r="X362">
        <v>54024</v>
      </c>
      <c r="Y362">
        <v>61989</v>
      </c>
      <c r="Z362">
        <v>88575431</v>
      </c>
      <c r="AA362">
        <v>1559</v>
      </c>
    </row>
    <row r="363" spans="1:27" hidden="1" x14ac:dyDescent="0.25">
      <c r="A363" t="s">
        <v>46</v>
      </c>
      <c r="B363">
        <v>2021</v>
      </c>
      <c r="C363">
        <v>7</v>
      </c>
      <c r="D363">
        <v>2</v>
      </c>
      <c r="E363" t="s">
        <v>18</v>
      </c>
      <c r="F363" t="s">
        <v>8</v>
      </c>
      <c r="G363" t="s">
        <v>9</v>
      </c>
      <c r="H363">
        <v>5</v>
      </c>
      <c r="I363" t="s">
        <v>27</v>
      </c>
      <c r="J363">
        <v>0</v>
      </c>
      <c r="K363">
        <v>0</v>
      </c>
      <c r="L363">
        <v>0</v>
      </c>
      <c r="M363">
        <v>20091274</v>
      </c>
      <c r="N363">
        <v>5</v>
      </c>
      <c r="O363" t="s">
        <v>58</v>
      </c>
      <c r="P363" t="s">
        <v>37</v>
      </c>
      <c r="Q363" t="s">
        <v>56</v>
      </c>
      <c r="R363" t="s">
        <v>57</v>
      </c>
      <c r="S363" t="s">
        <v>57</v>
      </c>
      <c r="T363" t="s">
        <v>13</v>
      </c>
      <c r="U363" t="s">
        <v>14</v>
      </c>
      <c r="V363" t="s">
        <v>21</v>
      </c>
      <c r="W363" t="s">
        <v>22</v>
      </c>
      <c r="X363">
        <v>57011</v>
      </c>
      <c r="Y363">
        <v>57011</v>
      </c>
      <c r="Z363">
        <v>912176</v>
      </c>
      <c r="AA363">
        <v>16</v>
      </c>
    </row>
    <row r="364" spans="1:27" x14ac:dyDescent="0.25">
      <c r="A364" t="s">
        <v>46</v>
      </c>
      <c r="B364">
        <v>2021</v>
      </c>
      <c r="C364">
        <v>8</v>
      </c>
      <c r="D364">
        <v>1</v>
      </c>
      <c r="E364" t="s">
        <v>320</v>
      </c>
      <c r="F364" t="s">
        <v>8</v>
      </c>
      <c r="G364" t="s">
        <v>321</v>
      </c>
      <c r="H364">
        <v>1</v>
      </c>
      <c r="I364" t="s">
        <v>298</v>
      </c>
      <c r="J364">
        <v>0</v>
      </c>
      <c r="K364">
        <v>0</v>
      </c>
      <c r="L364">
        <v>0</v>
      </c>
      <c r="M364">
        <v>20079057</v>
      </c>
      <c r="N364">
        <v>3</v>
      </c>
      <c r="O364" t="s">
        <v>55</v>
      </c>
      <c r="P364" t="s">
        <v>81</v>
      </c>
      <c r="Q364" t="s">
        <v>56</v>
      </c>
      <c r="R364" t="s">
        <v>325</v>
      </c>
      <c r="S364" t="s">
        <v>325</v>
      </c>
      <c r="T364" t="s">
        <v>13</v>
      </c>
      <c r="U364" t="s">
        <v>323</v>
      </c>
      <c r="V364" t="s">
        <v>15</v>
      </c>
      <c r="W364" t="s">
        <v>324</v>
      </c>
      <c r="X364">
        <v>357600</v>
      </c>
      <c r="Y364">
        <v>357600</v>
      </c>
      <c r="Z364">
        <v>1939622400</v>
      </c>
      <c r="AA364">
        <v>5424</v>
      </c>
    </row>
    <row r="365" spans="1:27" x14ac:dyDescent="0.25">
      <c r="A365" t="s">
        <v>46</v>
      </c>
      <c r="B365">
        <v>2021</v>
      </c>
      <c r="C365">
        <v>8</v>
      </c>
      <c r="D365">
        <v>1</v>
      </c>
      <c r="E365" t="s">
        <v>320</v>
      </c>
      <c r="F365" t="s">
        <v>8</v>
      </c>
      <c r="G365" t="s">
        <v>321</v>
      </c>
      <c r="H365">
        <v>1</v>
      </c>
      <c r="I365" t="s">
        <v>298</v>
      </c>
      <c r="J365">
        <v>0</v>
      </c>
      <c r="K365">
        <v>0</v>
      </c>
      <c r="L365">
        <v>0</v>
      </c>
      <c r="M365">
        <v>20091274</v>
      </c>
      <c r="N365">
        <v>3</v>
      </c>
      <c r="O365" t="s">
        <v>58</v>
      </c>
      <c r="P365">
        <v>0</v>
      </c>
      <c r="Q365" t="s">
        <v>56</v>
      </c>
      <c r="R365" t="s">
        <v>325</v>
      </c>
      <c r="S365" t="s">
        <v>325</v>
      </c>
      <c r="T365" t="s">
        <v>13</v>
      </c>
      <c r="U365" t="s">
        <v>323</v>
      </c>
      <c r="V365" t="s">
        <v>15</v>
      </c>
      <c r="W365" t="s">
        <v>324</v>
      </c>
      <c r="X365">
        <v>216652</v>
      </c>
      <c r="Y365">
        <v>216652</v>
      </c>
      <c r="Z365">
        <v>225534732</v>
      </c>
      <c r="AA365">
        <v>1041</v>
      </c>
    </row>
    <row r="366" spans="1:27" x14ac:dyDescent="0.25">
      <c r="A366" t="s">
        <v>46</v>
      </c>
      <c r="B366">
        <v>2021</v>
      </c>
      <c r="C366">
        <v>8</v>
      </c>
      <c r="D366">
        <v>1</v>
      </c>
      <c r="E366" t="s">
        <v>320</v>
      </c>
      <c r="F366" t="s">
        <v>8</v>
      </c>
      <c r="G366" t="s">
        <v>321</v>
      </c>
      <c r="H366">
        <v>2</v>
      </c>
      <c r="I366" t="s">
        <v>298</v>
      </c>
      <c r="J366">
        <v>0</v>
      </c>
      <c r="K366">
        <v>0</v>
      </c>
      <c r="L366">
        <v>0</v>
      </c>
      <c r="M366">
        <v>20079057</v>
      </c>
      <c r="N366">
        <v>3</v>
      </c>
      <c r="O366" t="s">
        <v>55</v>
      </c>
      <c r="P366" t="s">
        <v>81</v>
      </c>
      <c r="Q366" t="s">
        <v>56</v>
      </c>
      <c r="R366" t="s">
        <v>325</v>
      </c>
      <c r="S366" t="s">
        <v>325</v>
      </c>
      <c r="T366" t="s">
        <v>13</v>
      </c>
      <c r="U366" t="s">
        <v>323</v>
      </c>
      <c r="V366" t="s">
        <v>15</v>
      </c>
      <c r="W366" t="s">
        <v>324</v>
      </c>
      <c r="X366">
        <v>395350</v>
      </c>
      <c r="Y366">
        <v>395350</v>
      </c>
      <c r="Z366">
        <v>62860650</v>
      </c>
      <c r="AA366">
        <v>159</v>
      </c>
    </row>
    <row r="367" spans="1:27" x14ac:dyDescent="0.25">
      <c r="A367" t="s">
        <v>46</v>
      </c>
      <c r="B367">
        <v>2021</v>
      </c>
      <c r="C367">
        <v>8</v>
      </c>
      <c r="D367">
        <v>1</v>
      </c>
      <c r="E367" t="s">
        <v>320</v>
      </c>
      <c r="F367" t="s">
        <v>8</v>
      </c>
      <c r="G367" t="s">
        <v>321</v>
      </c>
      <c r="H367">
        <v>2</v>
      </c>
      <c r="I367" t="s">
        <v>298</v>
      </c>
      <c r="J367">
        <v>0</v>
      </c>
      <c r="K367">
        <v>0</v>
      </c>
      <c r="L367">
        <v>0</v>
      </c>
      <c r="M367">
        <v>20091274</v>
      </c>
      <c r="N367">
        <v>3</v>
      </c>
      <c r="O367" t="s">
        <v>58</v>
      </c>
      <c r="P367" t="s">
        <v>37</v>
      </c>
      <c r="Q367" t="s">
        <v>56</v>
      </c>
      <c r="R367" t="s">
        <v>325</v>
      </c>
      <c r="S367" t="s">
        <v>325</v>
      </c>
      <c r="T367" t="s">
        <v>13</v>
      </c>
      <c r="U367" t="s">
        <v>323</v>
      </c>
      <c r="V367" t="s">
        <v>15</v>
      </c>
      <c r="W367" t="s">
        <v>324</v>
      </c>
      <c r="X367">
        <v>223408</v>
      </c>
      <c r="Y367">
        <v>223408</v>
      </c>
      <c r="Z367">
        <v>48702944</v>
      </c>
      <c r="AA367">
        <v>218</v>
      </c>
    </row>
    <row r="368" spans="1:27" hidden="1" x14ac:dyDescent="0.25">
      <c r="A368" t="s">
        <v>46</v>
      </c>
      <c r="B368">
        <v>2021</v>
      </c>
      <c r="C368">
        <v>8</v>
      </c>
      <c r="D368">
        <v>2</v>
      </c>
      <c r="E368" t="s">
        <v>18</v>
      </c>
      <c r="F368" t="s">
        <v>19</v>
      </c>
      <c r="G368" t="s">
        <v>20</v>
      </c>
      <c r="H368">
        <v>1</v>
      </c>
      <c r="I368" t="s">
        <v>10</v>
      </c>
      <c r="J368">
        <v>0</v>
      </c>
      <c r="K368">
        <v>0</v>
      </c>
      <c r="L368">
        <v>0</v>
      </c>
      <c r="M368">
        <v>20079057</v>
      </c>
      <c r="N368">
        <v>3</v>
      </c>
      <c r="O368" t="s">
        <v>55</v>
      </c>
      <c r="P368" t="s">
        <v>81</v>
      </c>
      <c r="Q368" t="s">
        <v>56</v>
      </c>
      <c r="R368" t="s">
        <v>57</v>
      </c>
      <c r="S368" t="s">
        <v>57</v>
      </c>
      <c r="T368" t="s">
        <v>13</v>
      </c>
      <c r="U368" t="s">
        <v>14</v>
      </c>
      <c r="V368" t="s">
        <v>15</v>
      </c>
      <c r="W368" t="s">
        <v>16</v>
      </c>
      <c r="X368">
        <v>97782</v>
      </c>
      <c r="Y368">
        <v>357600</v>
      </c>
      <c r="Z368">
        <v>730643856</v>
      </c>
      <c r="AA368">
        <v>2049</v>
      </c>
    </row>
    <row r="369" spans="1:27" hidden="1" x14ac:dyDescent="0.25">
      <c r="A369" t="s">
        <v>46</v>
      </c>
      <c r="B369">
        <v>2021</v>
      </c>
      <c r="C369">
        <v>8</v>
      </c>
      <c r="D369">
        <v>2</v>
      </c>
      <c r="E369" t="s">
        <v>18</v>
      </c>
      <c r="F369" t="s">
        <v>19</v>
      </c>
      <c r="G369" t="s">
        <v>20</v>
      </c>
      <c r="H369">
        <v>1</v>
      </c>
      <c r="I369" t="s">
        <v>10</v>
      </c>
      <c r="J369">
        <v>0</v>
      </c>
      <c r="K369">
        <v>0</v>
      </c>
      <c r="L369">
        <v>0</v>
      </c>
      <c r="M369">
        <v>20079057</v>
      </c>
      <c r="N369">
        <v>3</v>
      </c>
      <c r="O369" t="s">
        <v>55</v>
      </c>
      <c r="P369" t="s">
        <v>81</v>
      </c>
      <c r="Q369" t="s">
        <v>56</v>
      </c>
      <c r="R369" t="s">
        <v>57</v>
      </c>
      <c r="S369" t="s">
        <v>57</v>
      </c>
      <c r="T369" t="s">
        <v>13</v>
      </c>
      <c r="U369" t="s">
        <v>14</v>
      </c>
      <c r="V369" t="s">
        <v>21</v>
      </c>
      <c r="W369" t="s">
        <v>22</v>
      </c>
      <c r="X369">
        <v>89400</v>
      </c>
      <c r="Y369">
        <v>89400</v>
      </c>
      <c r="Z369">
        <v>74738400</v>
      </c>
      <c r="AA369">
        <v>836</v>
      </c>
    </row>
    <row r="370" spans="1:27" hidden="1" x14ac:dyDescent="0.25">
      <c r="A370" t="s">
        <v>46</v>
      </c>
      <c r="B370">
        <v>2021</v>
      </c>
      <c r="C370">
        <v>8</v>
      </c>
      <c r="D370">
        <v>2</v>
      </c>
      <c r="E370" t="s">
        <v>18</v>
      </c>
      <c r="F370" t="s">
        <v>19</v>
      </c>
      <c r="G370" t="s">
        <v>20</v>
      </c>
      <c r="H370">
        <v>1</v>
      </c>
      <c r="I370" t="s">
        <v>10</v>
      </c>
      <c r="J370">
        <v>0</v>
      </c>
      <c r="K370">
        <v>0</v>
      </c>
      <c r="L370">
        <v>0</v>
      </c>
      <c r="M370">
        <v>20091274</v>
      </c>
      <c r="N370">
        <v>1</v>
      </c>
      <c r="O370" t="s">
        <v>58</v>
      </c>
      <c r="P370" t="s">
        <v>37</v>
      </c>
      <c r="Q370" t="s">
        <v>56</v>
      </c>
      <c r="R370" t="s">
        <v>57</v>
      </c>
      <c r="S370" t="s">
        <v>57</v>
      </c>
      <c r="T370" t="s">
        <v>13</v>
      </c>
      <c r="U370" t="s">
        <v>14</v>
      </c>
      <c r="V370" t="s">
        <v>21</v>
      </c>
      <c r="W370" t="s">
        <v>22</v>
      </c>
      <c r="X370">
        <v>54163</v>
      </c>
      <c r="Y370">
        <v>54163</v>
      </c>
      <c r="Z370">
        <v>216652</v>
      </c>
      <c r="AA370">
        <v>4</v>
      </c>
    </row>
    <row r="371" spans="1:27" hidden="1" x14ac:dyDescent="0.25">
      <c r="A371" t="s">
        <v>46</v>
      </c>
      <c r="B371">
        <v>2021</v>
      </c>
      <c r="C371">
        <v>8</v>
      </c>
      <c r="D371">
        <v>2</v>
      </c>
      <c r="E371" t="s">
        <v>18</v>
      </c>
      <c r="F371" t="s">
        <v>19</v>
      </c>
      <c r="G371" t="s">
        <v>20</v>
      </c>
      <c r="H371">
        <v>1</v>
      </c>
      <c r="I371" t="s">
        <v>10</v>
      </c>
      <c r="J371">
        <v>0</v>
      </c>
      <c r="K371">
        <v>0</v>
      </c>
      <c r="L371">
        <v>0</v>
      </c>
      <c r="M371">
        <v>20091274</v>
      </c>
      <c r="N371">
        <v>3</v>
      </c>
      <c r="O371" t="s">
        <v>58</v>
      </c>
      <c r="P371" t="s">
        <v>37</v>
      </c>
      <c r="Q371" t="s">
        <v>56</v>
      </c>
      <c r="R371" t="s">
        <v>57</v>
      </c>
      <c r="S371" t="s">
        <v>57</v>
      </c>
      <c r="T371" t="s">
        <v>13</v>
      </c>
      <c r="U371" t="s">
        <v>14</v>
      </c>
      <c r="V371" t="s">
        <v>15</v>
      </c>
      <c r="W371" t="s">
        <v>16</v>
      </c>
      <c r="X371">
        <v>216652</v>
      </c>
      <c r="Y371">
        <v>216652</v>
      </c>
      <c r="Z371">
        <v>59362648</v>
      </c>
      <c r="AA371">
        <v>274</v>
      </c>
    </row>
    <row r="372" spans="1:27" hidden="1" x14ac:dyDescent="0.25">
      <c r="A372" t="s">
        <v>46</v>
      </c>
      <c r="B372">
        <v>2021</v>
      </c>
      <c r="C372">
        <v>8</v>
      </c>
      <c r="D372">
        <v>2</v>
      </c>
      <c r="E372" t="s">
        <v>18</v>
      </c>
      <c r="F372" t="s">
        <v>19</v>
      </c>
      <c r="G372" t="s">
        <v>20</v>
      </c>
      <c r="H372">
        <v>1</v>
      </c>
      <c r="I372" t="s">
        <v>10</v>
      </c>
      <c r="J372">
        <v>0</v>
      </c>
      <c r="K372">
        <v>0</v>
      </c>
      <c r="L372">
        <v>0</v>
      </c>
      <c r="M372">
        <v>20091274</v>
      </c>
      <c r="N372">
        <v>3</v>
      </c>
      <c r="O372" t="s">
        <v>58</v>
      </c>
      <c r="P372" t="s">
        <v>37</v>
      </c>
      <c r="Q372" t="s">
        <v>56</v>
      </c>
      <c r="R372" t="s">
        <v>57</v>
      </c>
      <c r="S372" t="s">
        <v>57</v>
      </c>
      <c r="T372" t="s">
        <v>13</v>
      </c>
      <c r="U372" t="s">
        <v>14</v>
      </c>
      <c r="V372" t="s">
        <v>21</v>
      </c>
      <c r="W372" t="s">
        <v>22</v>
      </c>
      <c r="X372">
        <v>54163</v>
      </c>
      <c r="Y372">
        <v>54163</v>
      </c>
      <c r="Z372">
        <v>77561416</v>
      </c>
      <c r="AA372">
        <v>1432</v>
      </c>
    </row>
    <row r="373" spans="1:27" hidden="1" x14ac:dyDescent="0.25">
      <c r="A373" t="s">
        <v>46</v>
      </c>
      <c r="B373">
        <v>2021</v>
      </c>
      <c r="C373">
        <v>8</v>
      </c>
      <c r="D373">
        <v>2</v>
      </c>
      <c r="E373" t="s">
        <v>18</v>
      </c>
      <c r="F373" t="s">
        <v>19</v>
      </c>
      <c r="G373" t="s">
        <v>20</v>
      </c>
      <c r="H373">
        <v>2</v>
      </c>
      <c r="I373" t="s">
        <v>17</v>
      </c>
      <c r="J373">
        <v>0</v>
      </c>
      <c r="K373">
        <v>0</v>
      </c>
      <c r="L373">
        <v>0</v>
      </c>
      <c r="M373">
        <v>20079057</v>
      </c>
      <c r="N373">
        <v>3</v>
      </c>
      <c r="O373" t="s">
        <v>55</v>
      </c>
      <c r="P373" t="s">
        <v>81</v>
      </c>
      <c r="Q373" t="s">
        <v>56</v>
      </c>
      <c r="R373" t="s">
        <v>57</v>
      </c>
      <c r="S373" t="s">
        <v>57</v>
      </c>
      <c r="T373" t="s">
        <v>13</v>
      </c>
      <c r="U373" t="s">
        <v>14</v>
      </c>
      <c r="V373" t="s">
        <v>15</v>
      </c>
      <c r="W373" t="s">
        <v>16</v>
      </c>
      <c r="X373">
        <v>395350</v>
      </c>
      <c r="Y373">
        <v>395350</v>
      </c>
      <c r="Z373">
        <v>5139550</v>
      </c>
      <c r="AA373">
        <v>13</v>
      </c>
    </row>
    <row r="374" spans="1:27" hidden="1" x14ac:dyDescent="0.25">
      <c r="A374" t="s">
        <v>46</v>
      </c>
      <c r="B374">
        <v>2021</v>
      </c>
      <c r="C374">
        <v>8</v>
      </c>
      <c r="D374">
        <v>2</v>
      </c>
      <c r="E374" t="s">
        <v>18</v>
      </c>
      <c r="F374" t="s">
        <v>19</v>
      </c>
      <c r="G374" t="s">
        <v>20</v>
      </c>
      <c r="H374">
        <v>2</v>
      </c>
      <c r="I374" t="s">
        <v>17</v>
      </c>
      <c r="J374">
        <v>0</v>
      </c>
      <c r="K374">
        <v>0</v>
      </c>
      <c r="L374">
        <v>0</v>
      </c>
      <c r="M374">
        <v>20079057</v>
      </c>
      <c r="N374">
        <v>3</v>
      </c>
      <c r="O374" t="s">
        <v>55</v>
      </c>
      <c r="P374" t="s">
        <v>81</v>
      </c>
      <c r="Q374" t="s">
        <v>56</v>
      </c>
      <c r="R374" t="s">
        <v>57</v>
      </c>
      <c r="S374" t="s">
        <v>57</v>
      </c>
      <c r="T374" t="s">
        <v>13</v>
      </c>
      <c r="U374" t="s">
        <v>14</v>
      </c>
      <c r="V374" t="s">
        <v>21</v>
      </c>
      <c r="W374" t="s">
        <v>22</v>
      </c>
      <c r="X374">
        <v>93870</v>
      </c>
      <c r="Y374" t="s">
        <v>84</v>
      </c>
      <c r="Z374">
        <v>8183130</v>
      </c>
      <c r="AA374">
        <v>84</v>
      </c>
    </row>
    <row r="375" spans="1:27" hidden="1" x14ac:dyDescent="0.25">
      <c r="A375" t="s">
        <v>46</v>
      </c>
      <c r="B375">
        <v>2021</v>
      </c>
      <c r="C375">
        <v>8</v>
      </c>
      <c r="D375">
        <v>2</v>
      </c>
      <c r="E375" t="s">
        <v>18</v>
      </c>
      <c r="F375" t="s">
        <v>19</v>
      </c>
      <c r="G375" t="s">
        <v>20</v>
      </c>
      <c r="H375">
        <v>2</v>
      </c>
      <c r="I375" t="s">
        <v>17</v>
      </c>
      <c r="J375">
        <v>0</v>
      </c>
      <c r="K375">
        <v>0</v>
      </c>
      <c r="L375">
        <v>0</v>
      </c>
      <c r="M375">
        <v>20091274</v>
      </c>
      <c r="N375">
        <v>3</v>
      </c>
      <c r="O375" t="s">
        <v>58</v>
      </c>
      <c r="P375" t="s">
        <v>37</v>
      </c>
      <c r="Q375" t="s">
        <v>56</v>
      </c>
      <c r="R375" t="s">
        <v>57</v>
      </c>
      <c r="S375" t="s">
        <v>57</v>
      </c>
      <c r="T375" t="s">
        <v>13</v>
      </c>
      <c r="U375" t="s">
        <v>14</v>
      </c>
      <c r="V375" t="s">
        <v>15</v>
      </c>
      <c r="W375" t="s">
        <v>16</v>
      </c>
      <c r="X375">
        <v>223408</v>
      </c>
      <c r="Y375">
        <v>223408</v>
      </c>
      <c r="Z375">
        <v>670224</v>
      </c>
      <c r="AA375">
        <v>3</v>
      </c>
    </row>
    <row r="376" spans="1:27" hidden="1" x14ac:dyDescent="0.25">
      <c r="A376" t="s">
        <v>46</v>
      </c>
      <c r="B376">
        <v>2021</v>
      </c>
      <c r="C376">
        <v>8</v>
      </c>
      <c r="D376">
        <v>2</v>
      </c>
      <c r="E376" t="s">
        <v>18</v>
      </c>
      <c r="F376" t="s">
        <v>19</v>
      </c>
      <c r="G376" t="s">
        <v>20</v>
      </c>
      <c r="H376">
        <v>2</v>
      </c>
      <c r="I376" t="s">
        <v>17</v>
      </c>
      <c r="J376">
        <v>0</v>
      </c>
      <c r="K376">
        <v>0</v>
      </c>
      <c r="L376">
        <v>0</v>
      </c>
      <c r="M376">
        <v>20091274</v>
      </c>
      <c r="N376">
        <v>3</v>
      </c>
      <c r="O376" t="s">
        <v>58</v>
      </c>
      <c r="P376" t="s">
        <v>37</v>
      </c>
      <c r="Q376" t="s">
        <v>56</v>
      </c>
      <c r="R376" t="s">
        <v>57</v>
      </c>
      <c r="S376" t="s">
        <v>57</v>
      </c>
      <c r="T376" t="s">
        <v>13</v>
      </c>
      <c r="U376" t="s">
        <v>14</v>
      </c>
      <c r="V376" t="s">
        <v>21</v>
      </c>
      <c r="W376" t="s">
        <v>22</v>
      </c>
      <c r="X376">
        <v>55852</v>
      </c>
      <c r="Y376">
        <v>56871</v>
      </c>
      <c r="Z376">
        <v>27743352</v>
      </c>
      <c r="AA376">
        <v>496</v>
      </c>
    </row>
    <row r="377" spans="1:27" hidden="1" x14ac:dyDescent="0.25">
      <c r="A377" t="s">
        <v>46</v>
      </c>
      <c r="B377">
        <v>2021</v>
      </c>
      <c r="C377">
        <v>8</v>
      </c>
      <c r="D377">
        <v>2</v>
      </c>
      <c r="E377" t="s">
        <v>18</v>
      </c>
      <c r="F377" t="s">
        <v>19</v>
      </c>
      <c r="G377" t="s">
        <v>20</v>
      </c>
      <c r="H377">
        <v>3</v>
      </c>
      <c r="I377" t="s">
        <v>25</v>
      </c>
      <c r="J377">
        <v>0</v>
      </c>
      <c r="K377">
        <v>0</v>
      </c>
      <c r="L377">
        <v>0</v>
      </c>
      <c r="M377">
        <v>20079057</v>
      </c>
      <c r="N377">
        <v>1</v>
      </c>
      <c r="O377" t="s">
        <v>55</v>
      </c>
      <c r="P377" t="s">
        <v>81</v>
      </c>
      <c r="Q377" t="s">
        <v>56</v>
      </c>
      <c r="R377" t="s">
        <v>57</v>
      </c>
      <c r="S377" t="s">
        <v>57</v>
      </c>
      <c r="T377" t="s">
        <v>13</v>
      </c>
      <c r="U377" t="s">
        <v>14</v>
      </c>
      <c r="V377" t="s">
        <v>21</v>
      </c>
      <c r="W377" t="s">
        <v>22</v>
      </c>
      <c r="X377">
        <v>87470</v>
      </c>
      <c r="Y377" t="s">
        <v>65</v>
      </c>
      <c r="Z377">
        <v>33037766</v>
      </c>
      <c r="AA377">
        <v>293</v>
      </c>
    </row>
    <row r="378" spans="1:27" hidden="1" x14ac:dyDescent="0.25">
      <c r="A378" t="s">
        <v>46</v>
      </c>
      <c r="B378">
        <v>2021</v>
      </c>
      <c r="C378">
        <v>8</v>
      </c>
      <c r="D378">
        <v>2</v>
      </c>
      <c r="E378" t="s">
        <v>18</v>
      </c>
      <c r="F378" t="s">
        <v>19</v>
      </c>
      <c r="G378" t="s">
        <v>20</v>
      </c>
      <c r="H378">
        <v>3</v>
      </c>
      <c r="I378" t="s">
        <v>25</v>
      </c>
      <c r="J378">
        <v>0</v>
      </c>
      <c r="K378">
        <v>0</v>
      </c>
      <c r="L378">
        <v>0</v>
      </c>
      <c r="M378">
        <v>20079057</v>
      </c>
      <c r="N378">
        <v>3</v>
      </c>
      <c r="O378" t="s">
        <v>55</v>
      </c>
      <c r="P378" t="s">
        <v>81</v>
      </c>
      <c r="Q378" t="s">
        <v>56</v>
      </c>
      <c r="R378" t="s">
        <v>57</v>
      </c>
      <c r="S378" t="s">
        <v>57</v>
      </c>
      <c r="T378" t="s">
        <v>13</v>
      </c>
      <c r="U378" t="s">
        <v>14</v>
      </c>
      <c r="V378" t="s">
        <v>15</v>
      </c>
      <c r="W378" t="s">
        <v>16</v>
      </c>
      <c r="X378">
        <v>114023</v>
      </c>
      <c r="Y378">
        <v>420000</v>
      </c>
      <c r="Z378">
        <v>372312904</v>
      </c>
      <c r="AA378">
        <v>1131</v>
      </c>
    </row>
    <row r="379" spans="1:27" hidden="1" x14ac:dyDescent="0.25">
      <c r="A379" t="s">
        <v>46</v>
      </c>
      <c r="B379">
        <v>2021</v>
      </c>
      <c r="C379">
        <v>8</v>
      </c>
      <c r="D379">
        <v>2</v>
      </c>
      <c r="E379" t="s">
        <v>18</v>
      </c>
      <c r="F379" t="s">
        <v>19</v>
      </c>
      <c r="G379" t="s">
        <v>20</v>
      </c>
      <c r="H379">
        <v>3</v>
      </c>
      <c r="I379" t="s">
        <v>25</v>
      </c>
      <c r="J379">
        <v>0</v>
      </c>
      <c r="K379">
        <v>0</v>
      </c>
      <c r="L379">
        <v>0</v>
      </c>
      <c r="M379">
        <v>20079057</v>
      </c>
      <c r="N379">
        <v>3</v>
      </c>
      <c r="O379" t="s">
        <v>55</v>
      </c>
      <c r="P379" t="s">
        <v>81</v>
      </c>
      <c r="Q379" t="s">
        <v>56</v>
      </c>
      <c r="R379" t="s">
        <v>57</v>
      </c>
      <c r="S379" t="s">
        <v>57</v>
      </c>
      <c r="T379" t="s">
        <v>13</v>
      </c>
      <c r="U379" t="s">
        <v>14</v>
      </c>
      <c r="V379" t="s">
        <v>21</v>
      </c>
      <c r="W379" t="s">
        <v>22</v>
      </c>
      <c r="X379">
        <v>89400</v>
      </c>
      <c r="Y379">
        <v>715200</v>
      </c>
      <c r="Z379">
        <v>140421136</v>
      </c>
      <c r="AA379">
        <v>1423</v>
      </c>
    </row>
    <row r="380" spans="1:27" hidden="1" x14ac:dyDescent="0.25">
      <c r="A380" t="s">
        <v>46</v>
      </c>
      <c r="B380">
        <v>2021</v>
      </c>
      <c r="C380">
        <v>8</v>
      </c>
      <c r="D380">
        <v>2</v>
      </c>
      <c r="E380" t="s">
        <v>18</v>
      </c>
      <c r="F380" t="s">
        <v>19</v>
      </c>
      <c r="G380" t="s">
        <v>20</v>
      </c>
      <c r="H380">
        <v>3</v>
      </c>
      <c r="I380" t="s">
        <v>25</v>
      </c>
      <c r="J380">
        <v>0</v>
      </c>
      <c r="K380">
        <v>0</v>
      </c>
      <c r="L380">
        <v>0</v>
      </c>
      <c r="M380">
        <v>20091274</v>
      </c>
      <c r="N380">
        <v>1</v>
      </c>
      <c r="O380" t="s">
        <v>58</v>
      </c>
      <c r="P380" t="s">
        <v>37</v>
      </c>
      <c r="Q380" t="s">
        <v>56</v>
      </c>
      <c r="R380" t="s">
        <v>57</v>
      </c>
      <c r="S380" t="s">
        <v>57</v>
      </c>
      <c r="T380" t="s">
        <v>13</v>
      </c>
      <c r="U380" t="s">
        <v>14</v>
      </c>
      <c r="V380" t="s">
        <v>21</v>
      </c>
      <c r="W380" t="s">
        <v>22</v>
      </c>
      <c r="X380">
        <v>61002</v>
      </c>
      <c r="Y380">
        <v>61002</v>
      </c>
      <c r="Z380">
        <v>244008</v>
      </c>
      <c r="AA380">
        <v>4</v>
      </c>
    </row>
    <row r="381" spans="1:27" hidden="1" x14ac:dyDescent="0.25">
      <c r="A381" t="s">
        <v>46</v>
      </c>
      <c r="B381">
        <v>2021</v>
      </c>
      <c r="C381">
        <v>8</v>
      </c>
      <c r="D381">
        <v>2</v>
      </c>
      <c r="E381" t="s">
        <v>18</v>
      </c>
      <c r="F381" t="s">
        <v>19</v>
      </c>
      <c r="G381" t="s">
        <v>20</v>
      </c>
      <c r="H381">
        <v>3</v>
      </c>
      <c r="I381" t="s">
        <v>25</v>
      </c>
      <c r="J381">
        <v>0</v>
      </c>
      <c r="K381">
        <v>0</v>
      </c>
      <c r="L381">
        <v>0</v>
      </c>
      <c r="M381">
        <v>20091274</v>
      </c>
      <c r="N381">
        <v>3</v>
      </c>
      <c r="O381" t="s">
        <v>58</v>
      </c>
      <c r="P381" t="s">
        <v>37</v>
      </c>
      <c r="Q381" t="s">
        <v>56</v>
      </c>
      <c r="R381" t="s">
        <v>57</v>
      </c>
      <c r="S381" t="s">
        <v>57</v>
      </c>
      <c r="T381" t="s">
        <v>13</v>
      </c>
      <c r="U381" t="s">
        <v>14</v>
      </c>
      <c r="V381" t="s">
        <v>15</v>
      </c>
      <c r="W381" t="s">
        <v>16</v>
      </c>
      <c r="X381">
        <v>57011</v>
      </c>
      <c r="Y381">
        <v>223408</v>
      </c>
      <c r="Z381">
        <v>19990668</v>
      </c>
      <c r="AA381">
        <v>95</v>
      </c>
    </row>
    <row r="382" spans="1:27" hidden="1" x14ac:dyDescent="0.25">
      <c r="A382" t="s">
        <v>46</v>
      </c>
      <c r="B382">
        <v>2021</v>
      </c>
      <c r="C382">
        <v>8</v>
      </c>
      <c r="D382">
        <v>2</v>
      </c>
      <c r="E382" t="s">
        <v>18</v>
      </c>
      <c r="F382" t="s">
        <v>19</v>
      </c>
      <c r="G382" t="s">
        <v>20</v>
      </c>
      <c r="H382">
        <v>3</v>
      </c>
      <c r="I382" t="s">
        <v>25</v>
      </c>
      <c r="J382">
        <v>0</v>
      </c>
      <c r="K382">
        <v>0</v>
      </c>
      <c r="L382">
        <v>0</v>
      </c>
      <c r="M382">
        <v>20091274</v>
      </c>
      <c r="N382">
        <v>3</v>
      </c>
      <c r="O382" t="s">
        <v>58</v>
      </c>
      <c r="P382" t="s">
        <v>37</v>
      </c>
      <c r="Q382" t="s">
        <v>56</v>
      </c>
      <c r="R382" t="s">
        <v>57</v>
      </c>
      <c r="S382" t="s">
        <v>57</v>
      </c>
      <c r="T382" t="s">
        <v>13</v>
      </c>
      <c r="U382" t="s">
        <v>14</v>
      </c>
      <c r="V382" t="s">
        <v>21</v>
      </c>
      <c r="W382" t="s">
        <v>22</v>
      </c>
      <c r="X382">
        <v>54163</v>
      </c>
      <c r="Y382">
        <v>216652</v>
      </c>
      <c r="Z382">
        <v>15450246</v>
      </c>
      <c r="AA382">
        <v>270</v>
      </c>
    </row>
    <row r="383" spans="1:27" hidden="1" x14ac:dyDescent="0.25">
      <c r="A383" t="s">
        <v>46</v>
      </c>
      <c r="B383">
        <v>2021</v>
      </c>
      <c r="C383">
        <v>8</v>
      </c>
      <c r="D383">
        <v>2</v>
      </c>
      <c r="E383" t="s">
        <v>18</v>
      </c>
      <c r="F383" t="s">
        <v>19</v>
      </c>
      <c r="G383" t="s">
        <v>20</v>
      </c>
      <c r="H383">
        <v>4</v>
      </c>
      <c r="I383" t="s">
        <v>26</v>
      </c>
      <c r="J383">
        <v>0</v>
      </c>
      <c r="K383">
        <v>0</v>
      </c>
      <c r="L383">
        <v>0</v>
      </c>
      <c r="M383">
        <v>20079057</v>
      </c>
      <c r="N383">
        <v>1</v>
      </c>
      <c r="O383" t="s">
        <v>55</v>
      </c>
      <c r="P383" t="s">
        <v>81</v>
      </c>
      <c r="Q383" t="s">
        <v>56</v>
      </c>
      <c r="R383" t="s">
        <v>57</v>
      </c>
      <c r="S383" t="s">
        <v>57</v>
      </c>
      <c r="T383" t="s">
        <v>13</v>
      </c>
      <c r="U383" t="s">
        <v>14</v>
      </c>
      <c r="V383" t="s">
        <v>21</v>
      </c>
      <c r="W383" t="s">
        <v>22</v>
      </c>
      <c r="X383">
        <v>104000</v>
      </c>
      <c r="Y383">
        <v>104000</v>
      </c>
      <c r="Z383">
        <v>832000</v>
      </c>
      <c r="AA383">
        <v>8</v>
      </c>
    </row>
    <row r="384" spans="1:27" hidden="1" x14ac:dyDescent="0.25">
      <c r="A384" t="s">
        <v>46</v>
      </c>
      <c r="B384">
        <v>2021</v>
      </c>
      <c r="C384">
        <v>8</v>
      </c>
      <c r="D384">
        <v>2</v>
      </c>
      <c r="E384" t="s">
        <v>18</v>
      </c>
      <c r="F384" t="s">
        <v>19</v>
      </c>
      <c r="G384" t="s">
        <v>20</v>
      </c>
      <c r="H384">
        <v>4</v>
      </c>
      <c r="I384" t="s">
        <v>26</v>
      </c>
      <c r="J384">
        <v>0</v>
      </c>
      <c r="K384">
        <v>0</v>
      </c>
      <c r="L384">
        <v>0</v>
      </c>
      <c r="M384">
        <v>20079057</v>
      </c>
      <c r="N384">
        <v>3</v>
      </c>
      <c r="O384" t="s">
        <v>55</v>
      </c>
      <c r="P384" t="s">
        <v>81</v>
      </c>
      <c r="Q384" t="s">
        <v>56</v>
      </c>
      <c r="R384" t="s">
        <v>57</v>
      </c>
      <c r="S384" t="s">
        <v>57</v>
      </c>
      <c r="T384" t="s">
        <v>13</v>
      </c>
      <c r="U384" t="s">
        <v>14</v>
      </c>
      <c r="V384" t="s">
        <v>15</v>
      </c>
      <c r="W384" t="s">
        <v>16</v>
      </c>
      <c r="X384">
        <v>108048</v>
      </c>
      <c r="Y384">
        <v>395350</v>
      </c>
      <c r="Z384">
        <v>7226826</v>
      </c>
      <c r="AA384">
        <v>27</v>
      </c>
    </row>
    <row r="385" spans="1:27" hidden="1" x14ac:dyDescent="0.25">
      <c r="A385" t="s">
        <v>46</v>
      </c>
      <c r="B385">
        <v>2021</v>
      </c>
      <c r="C385">
        <v>8</v>
      </c>
      <c r="D385">
        <v>2</v>
      </c>
      <c r="E385" t="s">
        <v>18</v>
      </c>
      <c r="F385" t="s">
        <v>19</v>
      </c>
      <c r="G385" t="s">
        <v>20</v>
      </c>
      <c r="H385">
        <v>4</v>
      </c>
      <c r="I385" t="s">
        <v>26</v>
      </c>
      <c r="J385">
        <v>0</v>
      </c>
      <c r="K385">
        <v>0</v>
      </c>
      <c r="L385">
        <v>0</v>
      </c>
      <c r="M385">
        <v>20079057</v>
      </c>
      <c r="N385">
        <v>3</v>
      </c>
      <c r="O385" t="s">
        <v>55</v>
      </c>
      <c r="P385" t="s">
        <v>81</v>
      </c>
      <c r="Q385" t="s">
        <v>56</v>
      </c>
      <c r="R385" t="s">
        <v>57</v>
      </c>
      <c r="S385" t="s">
        <v>57</v>
      </c>
      <c r="T385" t="s">
        <v>13</v>
      </c>
      <c r="U385" t="s">
        <v>14</v>
      </c>
      <c r="V385" t="s">
        <v>21</v>
      </c>
      <c r="W385" t="s">
        <v>22</v>
      </c>
      <c r="X385">
        <v>357600</v>
      </c>
      <c r="Y385">
        <v>357600</v>
      </c>
      <c r="Z385">
        <v>8582400</v>
      </c>
      <c r="AA385">
        <v>24</v>
      </c>
    </row>
    <row r="386" spans="1:27" hidden="1" x14ac:dyDescent="0.25">
      <c r="A386" t="s">
        <v>46</v>
      </c>
      <c r="B386">
        <v>2021</v>
      </c>
      <c r="C386">
        <v>8</v>
      </c>
      <c r="D386">
        <v>2</v>
      </c>
      <c r="E386" t="s">
        <v>18</v>
      </c>
      <c r="F386" t="s">
        <v>19</v>
      </c>
      <c r="G386" t="s">
        <v>20</v>
      </c>
      <c r="H386">
        <v>4</v>
      </c>
      <c r="I386" t="s">
        <v>26</v>
      </c>
      <c r="J386">
        <v>0</v>
      </c>
      <c r="K386">
        <v>0</v>
      </c>
      <c r="L386">
        <v>0</v>
      </c>
      <c r="M386">
        <v>20091274</v>
      </c>
      <c r="N386">
        <v>1</v>
      </c>
      <c r="O386" t="s">
        <v>58</v>
      </c>
      <c r="P386" t="s">
        <v>37</v>
      </c>
      <c r="Q386" t="s">
        <v>56</v>
      </c>
      <c r="R386" t="s">
        <v>57</v>
      </c>
      <c r="S386" t="s">
        <v>57</v>
      </c>
      <c r="T386" t="s">
        <v>13</v>
      </c>
      <c r="U386" t="s">
        <v>14</v>
      </c>
      <c r="V386" t="s">
        <v>21</v>
      </c>
      <c r="W386" t="s">
        <v>22</v>
      </c>
      <c r="X386">
        <v>61250</v>
      </c>
      <c r="Y386">
        <v>61250</v>
      </c>
      <c r="Z386">
        <v>490000</v>
      </c>
      <c r="AA386">
        <v>8</v>
      </c>
    </row>
    <row r="387" spans="1:27" hidden="1" x14ac:dyDescent="0.25">
      <c r="A387" t="s">
        <v>46</v>
      </c>
      <c r="B387">
        <v>2021</v>
      </c>
      <c r="C387">
        <v>8</v>
      </c>
      <c r="D387">
        <v>2</v>
      </c>
      <c r="E387" t="s">
        <v>18</v>
      </c>
      <c r="F387" t="s">
        <v>19</v>
      </c>
      <c r="G387" t="s">
        <v>20</v>
      </c>
      <c r="H387">
        <v>4</v>
      </c>
      <c r="I387" t="s">
        <v>26</v>
      </c>
      <c r="J387">
        <v>0</v>
      </c>
      <c r="K387">
        <v>0</v>
      </c>
      <c r="L387">
        <v>0</v>
      </c>
      <c r="M387">
        <v>20091274</v>
      </c>
      <c r="N387">
        <v>3</v>
      </c>
      <c r="O387" t="s">
        <v>58</v>
      </c>
      <c r="P387" t="s">
        <v>37</v>
      </c>
      <c r="Q387" t="s">
        <v>56</v>
      </c>
      <c r="R387" t="s">
        <v>57</v>
      </c>
      <c r="S387" t="s">
        <v>57</v>
      </c>
      <c r="T387" t="s">
        <v>13</v>
      </c>
      <c r="U387" t="s">
        <v>14</v>
      </c>
      <c r="V387" t="s">
        <v>15</v>
      </c>
      <c r="W387" t="s">
        <v>16</v>
      </c>
      <c r="X387">
        <v>223275</v>
      </c>
      <c r="Y387">
        <v>228046</v>
      </c>
      <c r="Z387">
        <v>6706083</v>
      </c>
      <c r="AA387">
        <v>30</v>
      </c>
    </row>
    <row r="388" spans="1:27" hidden="1" x14ac:dyDescent="0.25">
      <c r="A388" t="s">
        <v>46</v>
      </c>
      <c r="B388">
        <v>2021</v>
      </c>
      <c r="C388">
        <v>8</v>
      </c>
      <c r="D388">
        <v>2</v>
      </c>
      <c r="E388" t="s">
        <v>18</v>
      </c>
      <c r="F388" t="s">
        <v>19</v>
      </c>
      <c r="G388" t="s">
        <v>20</v>
      </c>
      <c r="H388">
        <v>5</v>
      </c>
      <c r="I388" t="s">
        <v>27</v>
      </c>
      <c r="J388">
        <v>0</v>
      </c>
      <c r="K388">
        <v>0</v>
      </c>
      <c r="L388">
        <v>0</v>
      </c>
      <c r="M388">
        <v>20079057</v>
      </c>
      <c r="N388">
        <v>0</v>
      </c>
      <c r="O388" t="s">
        <v>55</v>
      </c>
      <c r="P388" t="s">
        <v>81</v>
      </c>
      <c r="Q388" t="s">
        <v>56</v>
      </c>
      <c r="R388" t="s">
        <v>57</v>
      </c>
      <c r="S388" t="s">
        <v>57</v>
      </c>
      <c r="T388" t="s">
        <v>13</v>
      </c>
      <c r="U388" t="s">
        <v>14</v>
      </c>
      <c r="V388" t="s">
        <v>30</v>
      </c>
      <c r="W388" t="s">
        <v>31</v>
      </c>
      <c r="X388">
        <v>71500</v>
      </c>
      <c r="Y388">
        <v>155000</v>
      </c>
      <c r="Z388">
        <v>19079628</v>
      </c>
      <c r="AA388">
        <v>136</v>
      </c>
    </row>
    <row r="389" spans="1:27" hidden="1" x14ac:dyDescent="0.25">
      <c r="A389" t="s">
        <v>46</v>
      </c>
      <c r="B389">
        <v>2021</v>
      </c>
      <c r="C389">
        <v>8</v>
      </c>
      <c r="D389">
        <v>2</v>
      </c>
      <c r="E389" t="s">
        <v>18</v>
      </c>
      <c r="F389" t="s">
        <v>19</v>
      </c>
      <c r="G389" t="s">
        <v>20</v>
      </c>
      <c r="H389">
        <v>5</v>
      </c>
      <c r="I389" t="s">
        <v>27</v>
      </c>
      <c r="J389">
        <v>0</v>
      </c>
      <c r="K389">
        <v>0</v>
      </c>
      <c r="L389">
        <v>0</v>
      </c>
      <c r="M389">
        <v>20079057</v>
      </c>
      <c r="N389">
        <v>1</v>
      </c>
      <c r="O389" t="s">
        <v>55</v>
      </c>
      <c r="P389" t="s">
        <v>81</v>
      </c>
      <c r="Q389" t="s">
        <v>56</v>
      </c>
      <c r="R389" t="s">
        <v>57</v>
      </c>
      <c r="S389" t="s">
        <v>57</v>
      </c>
      <c r="T389" t="s">
        <v>13</v>
      </c>
      <c r="U389" t="s">
        <v>14</v>
      </c>
      <c r="V389" t="s">
        <v>21</v>
      </c>
      <c r="W389" t="s">
        <v>22</v>
      </c>
      <c r="X389">
        <v>98535</v>
      </c>
      <c r="Y389">
        <v>122004</v>
      </c>
      <c r="Z389">
        <v>38418947</v>
      </c>
      <c r="AA389">
        <v>385</v>
      </c>
    </row>
    <row r="390" spans="1:27" hidden="1" x14ac:dyDescent="0.25">
      <c r="A390" t="s">
        <v>46</v>
      </c>
      <c r="B390">
        <v>2021</v>
      </c>
      <c r="C390">
        <v>8</v>
      </c>
      <c r="D390">
        <v>2</v>
      </c>
      <c r="E390" t="s">
        <v>18</v>
      </c>
      <c r="F390" t="s">
        <v>19</v>
      </c>
      <c r="G390" t="s">
        <v>20</v>
      </c>
      <c r="H390">
        <v>5</v>
      </c>
      <c r="I390" t="s">
        <v>27</v>
      </c>
      <c r="J390">
        <v>0</v>
      </c>
      <c r="K390">
        <v>0</v>
      </c>
      <c r="L390">
        <v>0</v>
      </c>
      <c r="M390">
        <v>20079057</v>
      </c>
      <c r="N390">
        <v>2</v>
      </c>
      <c r="O390" t="s">
        <v>55</v>
      </c>
      <c r="P390" t="s">
        <v>81</v>
      </c>
      <c r="Q390" t="s">
        <v>56</v>
      </c>
      <c r="R390" t="s">
        <v>57</v>
      </c>
      <c r="S390" t="s">
        <v>57</v>
      </c>
      <c r="T390" t="s">
        <v>13</v>
      </c>
      <c r="U390" t="s">
        <v>14</v>
      </c>
      <c r="V390" t="s">
        <v>21</v>
      </c>
      <c r="W390" t="s">
        <v>22</v>
      </c>
      <c r="X390">
        <v>108048</v>
      </c>
      <c r="Y390">
        <v>114023</v>
      </c>
      <c r="Z390">
        <v>888284</v>
      </c>
      <c r="AA390">
        <v>8</v>
      </c>
    </row>
    <row r="391" spans="1:27" hidden="1" x14ac:dyDescent="0.25">
      <c r="A391" t="s">
        <v>46</v>
      </c>
      <c r="B391">
        <v>2021</v>
      </c>
      <c r="C391">
        <v>8</v>
      </c>
      <c r="D391">
        <v>2</v>
      </c>
      <c r="E391" t="s">
        <v>18</v>
      </c>
      <c r="F391" t="s">
        <v>19</v>
      </c>
      <c r="G391" t="s">
        <v>20</v>
      </c>
      <c r="H391">
        <v>5</v>
      </c>
      <c r="I391" t="s">
        <v>27</v>
      </c>
      <c r="J391">
        <v>0</v>
      </c>
      <c r="K391">
        <v>0</v>
      </c>
      <c r="L391">
        <v>0</v>
      </c>
      <c r="M391">
        <v>20079057</v>
      </c>
      <c r="N391">
        <v>3</v>
      </c>
      <c r="O391" t="s">
        <v>55</v>
      </c>
      <c r="P391" t="s">
        <v>81</v>
      </c>
      <c r="Q391" t="s">
        <v>56</v>
      </c>
      <c r="R391" t="s">
        <v>57</v>
      </c>
      <c r="S391" t="s">
        <v>57</v>
      </c>
      <c r="T391" t="s">
        <v>13</v>
      </c>
      <c r="U391" t="s">
        <v>14</v>
      </c>
      <c r="V391" t="s">
        <v>15</v>
      </c>
      <c r="W391" t="s">
        <v>16</v>
      </c>
      <c r="X391">
        <v>101920</v>
      </c>
      <c r="Y391">
        <v>135893</v>
      </c>
      <c r="Z391">
        <v>310203488</v>
      </c>
      <c r="AA391">
        <v>2288</v>
      </c>
    </row>
    <row r="392" spans="1:27" hidden="1" x14ac:dyDescent="0.25">
      <c r="A392" t="s">
        <v>46</v>
      </c>
      <c r="B392">
        <v>2021</v>
      </c>
      <c r="C392">
        <v>8</v>
      </c>
      <c r="D392">
        <v>2</v>
      </c>
      <c r="E392" t="s">
        <v>18</v>
      </c>
      <c r="F392" t="s">
        <v>19</v>
      </c>
      <c r="G392" t="s">
        <v>20</v>
      </c>
      <c r="H392">
        <v>5</v>
      </c>
      <c r="I392" t="s">
        <v>27</v>
      </c>
      <c r="J392">
        <v>0</v>
      </c>
      <c r="K392">
        <v>0</v>
      </c>
      <c r="L392">
        <v>0</v>
      </c>
      <c r="M392">
        <v>20079057</v>
      </c>
      <c r="N392">
        <v>3</v>
      </c>
      <c r="O392" t="s">
        <v>55</v>
      </c>
      <c r="P392" t="s">
        <v>81</v>
      </c>
      <c r="Q392" t="s">
        <v>56</v>
      </c>
      <c r="R392" t="s">
        <v>57</v>
      </c>
      <c r="S392" t="s">
        <v>57</v>
      </c>
      <c r="T392" t="s">
        <v>13</v>
      </c>
      <c r="U392" t="s">
        <v>14</v>
      </c>
      <c r="V392" t="s">
        <v>21</v>
      </c>
      <c r="W392" t="s">
        <v>22</v>
      </c>
      <c r="X392">
        <v>89400</v>
      </c>
      <c r="Y392">
        <v>122005</v>
      </c>
      <c r="Z392">
        <v>372196660</v>
      </c>
      <c r="AA392">
        <v>3908</v>
      </c>
    </row>
    <row r="393" spans="1:27" hidden="1" x14ac:dyDescent="0.25">
      <c r="A393" t="s">
        <v>46</v>
      </c>
      <c r="B393">
        <v>2021</v>
      </c>
      <c r="C393">
        <v>8</v>
      </c>
      <c r="D393">
        <v>2</v>
      </c>
      <c r="E393" t="s">
        <v>18</v>
      </c>
      <c r="F393" t="s">
        <v>19</v>
      </c>
      <c r="G393" t="s">
        <v>20</v>
      </c>
      <c r="H393">
        <v>5</v>
      </c>
      <c r="I393" t="s">
        <v>27</v>
      </c>
      <c r="J393">
        <v>0</v>
      </c>
      <c r="K393">
        <v>0</v>
      </c>
      <c r="L393">
        <v>0</v>
      </c>
      <c r="M393">
        <v>20091274</v>
      </c>
      <c r="N393">
        <v>1</v>
      </c>
      <c r="O393" t="s">
        <v>58</v>
      </c>
      <c r="P393" t="s">
        <v>37</v>
      </c>
      <c r="Q393" t="s">
        <v>56</v>
      </c>
      <c r="R393" t="s">
        <v>57</v>
      </c>
      <c r="S393" t="s">
        <v>57</v>
      </c>
      <c r="T393" t="s">
        <v>13</v>
      </c>
      <c r="U393" t="s">
        <v>14</v>
      </c>
      <c r="V393" t="s">
        <v>21</v>
      </c>
      <c r="W393" t="s">
        <v>22</v>
      </c>
      <c r="X393">
        <v>61002</v>
      </c>
      <c r="Y393">
        <v>61002</v>
      </c>
      <c r="Z393">
        <v>244008</v>
      </c>
      <c r="AA393">
        <v>4</v>
      </c>
    </row>
    <row r="394" spans="1:27" hidden="1" x14ac:dyDescent="0.25">
      <c r="A394" t="s">
        <v>46</v>
      </c>
      <c r="B394">
        <v>2021</v>
      </c>
      <c r="C394">
        <v>8</v>
      </c>
      <c r="D394">
        <v>2</v>
      </c>
      <c r="E394" t="s">
        <v>18</v>
      </c>
      <c r="F394" t="s">
        <v>19</v>
      </c>
      <c r="G394" t="s">
        <v>20</v>
      </c>
      <c r="H394">
        <v>5</v>
      </c>
      <c r="I394" t="s">
        <v>27</v>
      </c>
      <c r="J394">
        <v>0</v>
      </c>
      <c r="K394">
        <v>0</v>
      </c>
      <c r="L394">
        <v>0</v>
      </c>
      <c r="M394">
        <v>20091274</v>
      </c>
      <c r="N394">
        <v>3</v>
      </c>
      <c r="O394" t="s">
        <v>58</v>
      </c>
      <c r="P394" t="s">
        <v>37</v>
      </c>
      <c r="Q394" t="s">
        <v>56</v>
      </c>
      <c r="R394" t="s">
        <v>57</v>
      </c>
      <c r="S394" t="s">
        <v>57</v>
      </c>
      <c r="T394" t="s">
        <v>13</v>
      </c>
      <c r="U394" t="s">
        <v>14</v>
      </c>
      <c r="V394" t="s">
        <v>15</v>
      </c>
      <c r="W394" t="s">
        <v>16</v>
      </c>
      <c r="X394">
        <v>76015</v>
      </c>
      <c r="Y394">
        <v>76015</v>
      </c>
      <c r="Z394">
        <v>16647285</v>
      </c>
      <c r="AA394">
        <v>219</v>
      </c>
    </row>
    <row r="395" spans="1:27" hidden="1" x14ac:dyDescent="0.25">
      <c r="A395" t="s">
        <v>46</v>
      </c>
      <c r="B395">
        <v>2021</v>
      </c>
      <c r="C395">
        <v>8</v>
      </c>
      <c r="D395">
        <v>2</v>
      </c>
      <c r="E395" t="s">
        <v>18</v>
      </c>
      <c r="F395" t="s">
        <v>19</v>
      </c>
      <c r="G395" t="s">
        <v>20</v>
      </c>
      <c r="H395">
        <v>5</v>
      </c>
      <c r="I395" t="s">
        <v>27</v>
      </c>
      <c r="J395">
        <v>0</v>
      </c>
      <c r="K395">
        <v>0</v>
      </c>
      <c r="L395">
        <v>0</v>
      </c>
      <c r="M395">
        <v>20091274</v>
      </c>
      <c r="N395">
        <v>3</v>
      </c>
      <c r="O395" t="s">
        <v>58</v>
      </c>
      <c r="P395" t="s">
        <v>37</v>
      </c>
      <c r="Q395" t="s">
        <v>56</v>
      </c>
      <c r="R395" t="s">
        <v>57</v>
      </c>
      <c r="S395" t="s">
        <v>57</v>
      </c>
      <c r="T395" t="s">
        <v>13</v>
      </c>
      <c r="U395" t="s">
        <v>14</v>
      </c>
      <c r="V395" t="s">
        <v>21</v>
      </c>
      <c r="W395" t="s">
        <v>22</v>
      </c>
      <c r="X395">
        <v>54163</v>
      </c>
      <c r="Y395">
        <v>57011</v>
      </c>
      <c r="Z395">
        <v>24104180</v>
      </c>
      <c r="AA395">
        <v>424</v>
      </c>
    </row>
    <row r="396" spans="1:27" hidden="1" x14ac:dyDescent="0.25">
      <c r="A396" t="s">
        <v>46</v>
      </c>
      <c r="B396">
        <v>2021</v>
      </c>
      <c r="C396">
        <v>8</v>
      </c>
      <c r="D396">
        <v>2</v>
      </c>
      <c r="E396" t="s">
        <v>18</v>
      </c>
      <c r="F396" t="s">
        <v>28</v>
      </c>
      <c r="G396" t="s">
        <v>29</v>
      </c>
      <c r="H396">
        <v>5</v>
      </c>
      <c r="I396" t="s">
        <v>27</v>
      </c>
      <c r="J396">
        <v>0</v>
      </c>
      <c r="K396">
        <v>0</v>
      </c>
      <c r="L396">
        <v>0</v>
      </c>
      <c r="M396">
        <v>20079057</v>
      </c>
      <c r="N396">
        <v>1</v>
      </c>
      <c r="O396" t="s">
        <v>55</v>
      </c>
      <c r="P396" t="s">
        <v>81</v>
      </c>
      <c r="Q396" t="s">
        <v>56</v>
      </c>
      <c r="R396" t="s">
        <v>57</v>
      </c>
      <c r="S396" t="s">
        <v>57</v>
      </c>
      <c r="T396" t="s">
        <v>13</v>
      </c>
      <c r="U396" t="s">
        <v>14</v>
      </c>
      <c r="V396" t="s">
        <v>21</v>
      </c>
      <c r="W396" t="s">
        <v>22</v>
      </c>
      <c r="X396">
        <v>108048</v>
      </c>
      <c r="Y396">
        <v>108048</v>
      </c>
      <c r="Z396">
        <v>1404624</v>
      </c>
      <c r="AA396">
        <v>13</v>
      </c>
    </row>
    <row r="397" spans="1:27" hidden="1" x14ac:dyDescent="0.25">
      <c r="A397" t="s">
        <v>46</v>
      </c>
      <c r="B397">
        <v>2021</v>
      </c>
      <c r="C397">
        <v>8</v>
      </c>
      <c r="D397">
        <v>2</v>
      </c>
      <c r="E397" t="s">
        <v>18</v>
      </c>
      <c r="F397" t="s">
        <v>28</v>
      </c>
      <c r="G397" t="s">
        <v>29</v>
      </c>
      <c r="H397">
        <v>5</v>
      </c>
      <c r="I397" t="s">
        <v>27</v>
      </c>
      <c r="J397">
        <v>0</v>
      </c>
      <c r="K397">
        <v>0</v>
      </c>
      <c r="L397">
        <v>0</v>
      </c>
      <c r="M397">
        <v>20079057</v>
      </c>
      <c r="N397">
        <v>3</v>
      </c>
      <c r="O397" t="s">
        <v>55</v>
      </c>
      <c r="P397" t="s">
        <v>81</v>
      </c>
      <c r="Q397" t="s">
        <v>56</v>
      </c>
      <c r="R397" t="s">
        <v>57</v>
      </c>
      <c r="S397" t="s">
        <v>57</v>
      </c>
      <c r="T397" t="s">
        <v>13</v>
      </c>
      <c r="U397" t="s">
        <v>14</v>
      </c>
      <c r="V397" t="s">
        <v>15</v>
      </c>
      <c r="W397" t="s">
        <v>16</v>
      </c>
      <c r="X397">
        <v>68110</v>
      </c>
      <c r="Y397">
        <v>105492</v>
      </c>
      <c r="Z397">
        <v>1538344</v>
      </c>
      <c r="AA397">
        <v>16</v>
      </c>
    </row>
    <row r="398" spans="1:27" hidden="1" x14ac:dyDescent="0.25">
      <c r="A398" t="s">
        <v>46</v>
      </c>
      <c r="B398">
        <v>2021</v>
      </c>
      <c r="C398">
        <v>8</v>
      </c>
      <c r="D398">
        <v>2</v>
      </c>
      <c r="E398" t="s">
        <v>18</v>
      </c>
      <c r="F398" t="s">
        <v>28</v>
      </c>
      <c r="G398" t="s">
        <v>29</v>
      </c>
      <c r="H398">
        <v>5</v>
      </c>
      <c r="I398" t="s">
        <v>27</v>
      </c>
      <c r="J398">
        <v>0</v>
      </c>
      <c r="K398">
        <v>0</v>
      </c>
      <c r="L398">
        <v>0</v>
      </c>
      <c r="M398">
        <v>20079057</v>
      </c>
      <c r="N398">
        <v>3</v>
      </c>
      <c r="O398" t="s">
        <v>55</v>
      </c>
      <c r="P398" t="s">
        <v>81</v>
      </c>
      <c r="Q398" t="s">
        <v>56</v>
      </c>
      <c r="R398" t="s">
        <v>57</v>
      </c>
      <c r="S398" t="s">
        <v>57</v>
      </c>
      <c r="T398" t="s">
        <v>13</v>
      </c>
      <c r="U398" t="s">
        <v>14</v>
      </c>
      <c r="V398" t="s">
        <v>21</v>
      </c>
      <c r="W398" t="s">
        <v>22</v>
      </c>
      <c r="X398">
        <v>105203</v>
      </c>
      <c r="Y398">
        <v>108048</v>
      </c>
      <c r="Z398">
        <v>1285196</v>
      </c>
      <c r="AA398">
        <v>12</v>
      </c>
    </row>
    <row r="399" spans="1:27" hidden="1" x14ac:dyDescent="0.25">
      <c r="A399" t="s">
        <v>46</v>
      </c>
      <c r="B399">
        <v>2021</v>
      </c>
      <c r="C399">
        <v>8</v>
      </c>
      <c r="D399">
        <v>2</v>
      </c>
      <c r="E399" t="s">
        <v>18</v>
      </c>
      <c r="F399" t="s">
        <v>28</v>
      </c>
      <c r="G399" t="s">
        <v>29</v>
      </c>
      <c r="H399">
        <v>5</v>
      </c>
      <c r="I399" t="s">
        <v>27</v>
      </c>
      <c r="J399">
        <v>0</v>
      </c>
      <c r="K399">
        <v>0</v>
      </c>
      <c r="L399">
        <v>0</v>
      </c>
      <c r="M399">
        <v>20091274</v>
      </c>
      <c r="N399">
        <v>3</v>
      </c>
      <c r="O399" t="s">
        <v>58</v>
      </c>
      <c r="P399" t="s">
        <v>37</v>
      </c>
      <c r="Q399" t="s">
        <v>56</v>
      </c>
      <c r="R399" t="s">
        <v>57</v>
      </c>
      <c r="S399" t="s">
        <v>57</v>
      </c>
      <c r="T399" t="s">
        <v>13</v>
      </c>
      <c r="U399" t="s">
        <v>14</v>
      </c>
      <c r="V399" t="s">
        <v>21</v>
      </c>
      <c r="W399" t="s">
        <v>22</v>
      </c>
      <c r="X399">
        <v>54024</v>
      </c>
      <c r="Y399">
        <v>54024</v>
      </c>
      <c r="Z399">
        <v>486216</v>
      </c>
      <c r="AA399">
        <v>9</v>
      </c>
    </row>
    <row r="400" spans="1:27" hidden="1" x14ac:dyDescent="0.25">
      <c r="A400" t="s">
        <v>46</v>
      </c>
      <c r="B400">
        <v>2021</v>
      </c>
      <c r="C400">
        <v>8</v>
      </c>
      <c r="D400">
        <v>2</v>
      </c>
      <c r="E400" t="s">
        <v>18</v>
      </c>
      <c r="F400" t="s">
        <v>8</v>
      </c>
      <c r="G400" t="s">
        <v>9</v>
      </c>
      <c r="H400">
        <v>3</v>
      </c>
      <c r="I400" t="s">
        <v>25</v>
      </c>
      <c r="J400">
        <v>0</v>
      </c>
      <c r="K400">
        <v>0</v>
      </c>
      <c r="L400">
        <v>0</v>
      </c>
      <c r="M400">
        <v>20079057</v>
      </c>
      <c r="N400">
        <v>1</v>
      </c>
      <c r="O400" t="s">
        <v>55</v>
      </c>
      <c r="P400" t="s">
        <v>81</v>
      </c>
      <c r="Q400" t="s">
        <v>56</v>
      </c>
      <c r="R400" t="s">
        <v>57</v>
      </c>
      <c r="S400" t="s">
        <v>57</v>
      </c>
      <c r="T400" t="s">
        <v>13</v>
      </c>
      <c r="U400" t="s">
        <v>14</v>
      </c>
      <c r="V400" t="s">
        <v>21</v>
      </c>
      <c r="W400" t="s">
        <v>22</v>
      </c>
      <c r="X400">
        <v>114023</v>
      </c>
      <c r="Y400">
        <v>114023</v>
      </c>
      <c r="Z400">
        <v>114023</v>
      </c>
      <c r="AA400">
        <v>1</v>
      </c>
    </row>
    <row r="401" spans="1:27" hidden="1" x14ac:dyDescent="0.25">
      <c r="A401" t="s">
        <v>46</v>
      </c>
      <c r="B401">
        <v>2021</v>
      </c>
      <c r="C401">
        <v>8</v>
      </c>
      <c r="D401">
        <v>2</v>
      </c>
      <c r="E401" t="s">
        <v>18</v>
      </c>
      <c r="F401" t="s">
        <v>8</v>
      </c>
      <c r="G401" t="s">
        <v>9</v>
      </c>
      <c r="H401">
        <v>3</v>
      </c>
      <c r="I401" t="s">
        <v>25</v>
      </c>
      <c r="J401">
        <v>0</v>
      </c>
      <c r="K401">
        <v>0</v>
      </c>
      <c r="L401">
        <v>0</v>
      </c>
      <c r="M401">
        <v>20079057</v>
      </c>
      <c r="N401">
        <v>3</v>
      </c>
      <c r="O401" t="s">
        <v>55</v>
      </c>
      <c r="P401" t="s">
        <v>81</v>
      </c>
      <c r="Q401" t="s">
        <v>56</v>
      </c>
      <c r="R401" t="s">
        <v>57</v>
      </c>
      <c r="S401" t="s">
        <v>57</v>
      </c>
      <c r="T401" t="s">
        <v>13</v>
      </c>
      <c r="U401" t="s">
        <v>14</v>
      </c>
      <c r="V401" t="s">
        <v>15</v>
      </c>
      <c r="W401" t="s">
        <v>16</v>
      </c>
      <c r="X401">
        <v>108048</v>
      </c>
      <c r="Y401">
        <v>456092</v>
      </c>
      <c r="Z401">
        <v>56601784</v>
      </c>
      <c r="AA401">
        <v>157</v>
      </c>
    </row>
    <row r="402" spans="1:27" hidden="1" x14ac:dyDescent="0.25">
      <c r="A402" t="s">
        <v>46</v>
      </c>
      <c r="B402">
        <v>2021</v>
      </c>
      <c r="C402">
        <v>8</v>
      </c>
      <c r="D402">
        <v>2</v>
      </c>
      <c r="E402" t="s">
        <v>18</v>
      </c>
      <c r="F402" t="s">
        <v>8</v>
      </c>
      <c r="G402" t="s">
        <v>9</v>
      </c>
      <c r="H402">
        <v>3</v>
      </c>
      <c r="I402" t="s">
        <v>25</v>
      </c>
      <c r="J402">
        <v>0</v>
      </c>
      <c r="K402">
        <v>0</v>
      </c>
      <c r="L402">
        <v>0</v>
      </c>
      <c r="M402">
        <v>20079057</v>
      </c>
      <c r="N402">
        <v>3</v>
      </c>
      <c r="O402" t="s">
        <v>55</v>
      </c>
      <c r="P402" t="s">
        <v>81</v>
      </c>
      <c r="Q402" t="s">
        <v>56</v>
      </c>
      <c r="R402" t="s">
        <v>57</v>
      </c>
      <c r="S402" t="s">
        <v>57</v>
      </c>
      <c r="T402" t="s">
        <v>13</v>
      </c>
      <c r="U402" t="s">
        <v>14</v>
      </c>
      <c r="V402" t="s">
        <v>44</v>
      </c>
      <c r="W402" t="s">
        <v>45</v>
      </c>
      <c r="X402">
        <v>108048</v>
      </c>
      <c r="Y402">
        <v>108048</v>
      </c>
      <c r="Z402">
        <v>4538016</v>
      </c>
      <c r="AA402">
        <v>42</v>
      </c>
    </row>
    <row r="403" spans="1:27" hidden="1" x14ac:dyDescent="0.25">
      <c r="A403" t="s">
        <v>46</v>
      </c>
      <c r="B403">
        <v>2021</v>
      </c>
      <c r="C403">
        <v>8</v>
      </c>
      <c r="D403">
        <v>2</v>
      </c>
      <c r="E403" t="s">
        <v>18</v>
      </c>
      <c r="F403" t="s">
        <v>8</v>
      </c>
      <c r="G403" t="s">
        <v>9</v>
      </c>
      <c r="H403">
        <v>3</v>
      </c>
      <c r="I403" t="s">
        <v>25</v>
      </c>
      <c r="J403">
        <v>0</v>
      </c>
      <c r="K403">
        <v>0</v>
      </c>
      <c r="L403">
        <v>0</v>
      </c>
      <c r="M403">
        <v>20079057</v>
      </c>
      <c r="N403">
        <v>3</v>
      </c>
      <c r="O403" t="s">
        <v>55</v>
      </c>
      <c r="P403" t="s">
        <v>81</v>
      </c>
      <c r="Q403" t="s">
        <v>56</v>
      </c>
      <c r="R403" t="s">
        <v>57</v>
      </c>
      <c r="S403" t="s">
        <v>57</v>
      </c>
      <c r="T403" t="s">
        <v>13</v>
      </c>
      <c r="U403" t="s">
        <v>14</v>
      </c>
      <c r="V403" t="s">
        <v>21</v>
      </c>
      <c r="W403" t="s">
        <v>22</v>
      </c>
      <c r="X403">
        <v>93244</v>
      </c>
      <c r="Y403">
        <v>114023</v>
      </c>
      <c r="Z403">
        <v>421266436</v>
      </c>
      <c r="AA403">
        <v>4246</v>
      </c>
    </row>
    <row r="404" spans="1:27" hidden="1" x14ac:dyDescent="0.25">
      <c r="A404" t="s">
        <v>46</v>
      </c>
      <c r="B404">
        <v>2021</v>
      </c>
      <c r="C404">
        <v>8</v>
      </c>
      <c r="D404">
        <v>2</v>
      </c>
      <c r="E404" t="s">
        <v>18</v>
      </c>
      <c r="F404" t="s">
        <v>8</v>
      </c>
      <c r="G404" t="s">
        <v>9</v>
      </c>
      <c r="H404">
        <v>3</v>
      </c>
      <c r="I404" t="s">
        <v>25</v>
      </c>
      <c r="J404">
        <v>0</v>
      </c>
      <c r="K404">
        <v>0</v>
      </c>
      <c r="L404">
        <v>0</v>
      </c>
      <c r="M404">
        <v>20091274</v>
      </c>
      <c r="N404">
        <v>3</v>
      </c>
      <c r="O404" t="s">
        <v>58</v>
      </c>
      <c r="P404" t="s">
        <v>37</v>
      </c>
      <c r="Q404" t="s">
        <v>56</v>
      </c>
      <c r="R404" t="s">
        <v>57</v>
      </c>
      <c r="S404" t="s">
        <v>57</v>
      </c>
      <c r="T404" t="s">
        <v>13</v>
      </c>
      <c r="U404" t="s">
        <v>14</v>
      </c>
      <c r="V404" t="s">
        <v>15</v>
      </c>
      <c r="W404" t="s">
        <v>16</v>
      </c>
      <c r="X404">
        <v>227600</v>
      </c>
      <c r="Y404">
        <v>228047</v>
      </c>
      <c r="Z404">
        <v>5699618</v>
      </c>
      <c r="AA404">
        <v>25</v>
      </c>
    </row>
    <row r="405" spans="1:27" hidden="1" x14ac:dyDescent="0.25">
      <c r="A405" t="s">
        <v>46</v>
      </c>
      <c r="B405">
        <v>2021</v>
      </c>
      <c r="C405">
        <v>8</v>
      </c>
      <c r="D405">
        <v>2</v>
      </c>
      <c r="E405" t="s">
        <v>18</v>
      </c>
      <c r="F405" t="s">
        <v>8</v>
      </c>
      <c r="G405" t="s">
        <v>9</v>
      </c>
      <c r="H405">
        <v>3</v>
      </c>
      <c r="I405" t="s">
        <v>25</v>
      </c>
      <c r="J405">
        <v>0</v>
      </c>
      <c r="K405">
        <v>0</v>
      </c>
      <c r="L405">
        <v>0</v>
      </c>
      <c r="M405">
        <v>20091274</v>
      </c>
      <c r="N405">
        <v>3</v>
      </c>
      <c r="O405" t="s">
        <v>58</v>
      </c>
      <c r="P405" t="s">
        <v>37</v>
      </c>
      <c r="Q405" t="s">
        <v>56</v>
      </c>
      <c r="R405" t="s">
        <v>57</v>
      </c>
      <c r="S405" t="s">
        <v>57</v>
      </c>
      <c r="T405" t="s">
        <v>13</v>
      </c>
      <c r="U405" t="s">
        <v>14</v>
      </c>
      <c r="V405" t="s">
        <v>44</v>
      </c>
      <c r="W405" t="s">
        <v>45</v>
      </c>
      <c r="X405">
        <v>54024</v>
      </c>
      <c r="Y405">
        <v>54024</v>
      </c>
      <c r="Z405">
        <v>216096</v>
      </c>
      <c r="AA405">
        <v>4</v>
      </c>
    </row>
    <row r="406" spans="1:27" hidden="1" x14ac:dyDescent="0.25">
      <c r="A406" t="s">
        <v>46</v>
      </c>
      <c r="B406">
        <v>2021</v>
      </c>
      <c r="C406">
        <v>8</v>
      </c>
      <c r="D406">
        <v>2</v>
      </c>
      <c r="E406" t="s">
        <v>18</v>
      </c>
      <c r="F406" t="s">
        <v>8</v>
      </c>
      <c r="G406" t="s">
        <v>9</v>
      </c>
      <c r="H406">
        <v>3</v>
      </c>
      <c r="I406" t="s">
        <v>25</v>
      </c>
      <c r="J406">
        <v>0</v>
      </c>
      <c r="K406">
        <v>0</v>
      </c>
      <c r="L406">
        <v>0</v>
      </c>
      <c r="M406">
        <v>20091274</v>
      </c>
      <c r="N406">
        <v>3</v>
      </c>
      <c r="O406" t="s">
        <v>58</v>
      </c>
      <c r="P406" t="s">
        <v>37</v>
      </c>
      <c r="Q406" t="s">
        <v>56</v>
      </c>
      <c r="R406" t="s">
        <v>57</v>
      </c>
      <c r="S406" t="s">
        <v>57</v>
      </c>
      <c r="T406" t="s">
        <v>13</v>
      </c>
      <c r="U406" t="s">
        <v>14</v>
      </c>
      <c r="V406" t="s">
        <v>21</v>
      </c>
      <c r="W406" t="s">
        <v>22</v>
      </c>
      <c r="X406">
        <v>56871</v>
      </c>
      <c r="Y406">
        <v>57011</v>
      </c>
      <c r="Z406">
        <v>29640016</v>
      </c>
      <c r="AA406">
        <v>520</v>
      </c>
    </row>
    <row r="407" spans="1:27" hidden="1" x14ac:dyDescent="0.25">
      <c r="A407" t="s">
        <v>46</v>
      </c>
      <c r="B407">
        <v>2021</v>
      </c>
      <c r="C407">
        <v>8</v>
      </c>
      <c r="D407">
        <v>2</v>
      </c>
      <c r="E407" t="s">
        <v>18</v>
      </c>
      <c r="F407" t="s">
        <v>8</v>
      </c>
      <c r="G407" t="s">
        <v>9</v>
      </c>
      <c r="H407">
        <v>4</v>
      </c>
      <c r="I407" t="s">
        <v>26</v>
      </c>
      <c r="J407">
        <v>0</v>
      </c>
      <c r="K407">
        <v>0</v>
      </c>
      <c r="L407">
        <v>0</v>
      </c>
      <c r="M407">
        <v>20079057</v>
      </c>
      <c r="N407">
        <v>1</v>
      </c>
      <c r="O407" t="s">
        <v>55</v>
      </c>
      <c r="P407" t="s">
        <v>81</v>
      </c>
      <c r="Q407" t="s">
        <v>56</v>
      </c>
      <c r="R407" t="s">
        <v>57</v>
      </c>
      <c r="S407" t="s">
        <v>57</v>
      </c>
      <c r="T407" t="s">
        <v>13</v>
      </c>
      <c r="U407" t="s">
        <v>14</v>
      </c>
      <c r="V407" t="s">
        <v>21</v>
      </c>
      <c r="W407" t="s">
        <v>22</v>
      </c>
      <c r="X407">
        <v>114023</v>
      </c>
      <c r="Y407">
        <v>114023</v>
      </c>
      <c r="Z407">
        <v>1368276</v>
      </c>
      <c r="AA407">
        <v>12</v>
      </c>
    </row>
    <row r="408" spans="1:27" hidden="1" x14ac:dyDescent="0.25">
      <c r="A408" t="s">
        <v>46</v>
      </c>
      <c r="B408">
        <v>2021</v>
      </c>
      <c r="C408">
        <v>8</v>
      </c>
      <c r="D408">
        <v>2</v>
      </c>
      <c r="E408" t="s">
        <v>18</v>
      </c>
      <c r="F408" t="s">
        <v>8</v>
      </c>
      <c r="G408" t="s">
        <v>9</v>
      </c>
      <c r="H408">
        <v>4</v>
      </c>
      <c r="I408" t="s">
        <v>26</v>
      </c>
      <c r="J408">
        <v>0</v>
      </c>
      <c r="K408">
        <v>0</v>
      </c>
      <c r="L408">
        <v>0</v>
      </c>
      <c r="M408">
        <v>20079057</v>
      </c>
      <c r="N408">
        <v>3</v>
      </c>
      <c r="O408" t="s">
        <v>55</v>
      </c>
      <c r="P408" t="s">
        <v>81</v>
      </c>
      <c r="Q408" t="s">
        <v>56</v>
      </c>
      <c r="R408" t="s">
        <v>57</v>
      </c>
      <c r="S408" t="s">
        <v>57</v>
      </c>
      <c r="T408" t="s">
        <v>13</v>
      </c>
      <c r="U408" t="s">
        <v>14</v>
      </c>
      <c r="V408" t="s">
        <v>15</v>
      </c>
      <c r="W408" t="s">
        <v>16</v>
      </c>
      <c r="X408">
        <v>384982</v>
      </c>
      <c r="Y408">
        <v>477888</v>
      </c>
      <c r="Z408">
        <v>35376133</v>
      </c>
      <c r="AA408">
        <v>83</v>
      </c>
    </row>
    <row r="409" spans="1:27" hidden="1" x14ac:dyDescent="0.25">
      <c r="A409" t="s">
        <v>46</v>
      </c>
      <c r="B409">
        <v>2021</v>
      </c>
      <c r="C409">
        <v>8</v>
      </c>
      <c r="D409">
        <v>2</v>
      </c>
      <c r="E409" t="s">
        <v>18</v>
      </c>
      <c r="F409" t="s">
        <v>8</v>
      </c>
      <c r="G409" t="s">
        <v>9</v>
      </c>
      <c r="H409">
        <v>4</v>
      </c>
      <c r="I409" t="s">
        <v>26</v>
      </c>
      <c r="J409">
        <v>0</v>
      </c>
      <c r="K409">
        <v>0</v>
      </c>
      <c r="L409">
        <v>0</v>
      </c>
      <c r="M409">
        <v>20079057</v>
      </c>
      <c r="N409">
        <v>3</v>
      </c>
      <c r="O409" t="s">
        <v>55</v>
      </c>
      <c r="P409" t="s">
        <v>81</v>
      </c>
      <c r="Q409" t="s">
        <v>56</v>
      </c>
      <c r="R409" t="s">
        <v>57</v>
      </c>
      <c r="S409" t="s">
        <v>57</v>
      </c>
      <c r="T409" t="s">
        <v>13</v>
      </c>
      <c r="U409" t="s">
        <v>14</v>
      </c>
      <c r="V409" t="s">
        <v>21</v>
      </c>
      <c r="W409" t="s">
        <v>22</v>
      </c>
      <c r="X409">
        <v>89400</v>
      </c>
      <c r="Y409">
        <v>104300</v>
      </c>
      <c r="Z409">
        <v>46044903</v>
      </c>
      <c r="AA409">
        <v>501</v>
      </c>
    </row>
    <row r="410" spans="1:27" hidden="1" x14ac:dyDescent="0.25">
      <c r="A410" t="s">
        <v>46</v>
      </c>
      <c r="B410">
        <v>2021</v>
      </c>
      <c r="C410">
        <v>8</v>
      </c>
      <c r="D410">
        <v>2</v>
      </c>
      <c r="E410" t="s">
        <v>18</v>
      </c>
      <c r="F410" t="s">
        <v>8</v>
      </c>
      <c r="G410" t="s">
        <v>9</v>
      </c>
      <c r="H410">
        <v>4</v>
      </c>
      <c r="I410" t="s">
        <v>26</v>
      </c>
      <c r="J410">
        <v>0</v>
      </c>
      <c r="K410">
        <v>0</v>
      </c>
      <c r="L410">
        <v>0</v>
      </c>
      <c r="M410">
        <v>20091274</v>
      </c>
      <c r="N410">
        <v>1</v>
      </c>
      <c r="O410" t="s">
        <v>58</v>
      </c>
      <c r="P410" t="s">
        <v>37</v>
      </c>
      <c r="Q410" t="s">
        <v>56</v>
      </c>
      <c r="R410" t="s">
        <v>57</v>
      </c>
      <c r="S410" t="s">
        <v>57</v>
      </c>
      <c r="T410" t="s">
        <v>13</v>
      </c>
      <c r="U410" t="s">
        <v>14</v>
      </c>
      <c r="V410" t="s">
        <v>21</v>
      </c>
      <c r="W410" t="s">
        <v>22</v>
      </c>
      <c r="X410">
        <v>57011</v>
      </c>
      <c r="Y410">
        <v>57011</v>
      </c>
      <c r="Z410">
        <v>912176</v>
      </c>
      <c r="AA410">
        <v>16</v>
      </c>
    </row>
    <row r="411" spans="1:27" hidden="1" x14ac:dyDescent="0.25">
      <c r="A411" t="s">
        <v>46</v>
      </c>
      <c r="B411">
        <v>2021</v>
      </c>
      <c r="C411">
        <v>8</v>
      </c>
      <c r="D411">
        <v>2</v>
      </c>
      <c r="E411" t="s">
        <v>18</v>
      </c>
      <c r="F411" t="s">
        <v>8</v>
      </c>
      <c r="G411" t="s">
        <v>9</v>
      </c>
      <c r="H411">
        <v>4</v>
      </c>
      <c r="I411" t="s">
        <v>26</v>
      </c>
      <c r="J411">
        <v>0</v>
      </c>
      <c r="K411">
        <v>0</v>
      </c>
      <c r="L411">
        <v>0</v>
      </c>
      <c r="M411">
        <v>20091274</v>
      </c>
      <c r="N411">
        <v>3</v>
      </c>
      <c r="O411" t="s">
        <v>58</v>
      </c>
      <c r="P411" t="s">
        <v>37</v>
      </c>
      <c r="Q411" t="s">
        <v>56</v>
      </c>
      <c r="R411" t="s">
        <v>57</v>
      </c>
      <c r="S411" t="s">
        <v>57</v>
      </c>
      <c r="T411" t="s">
        <v>13</v>
      </c>
      <c r="U411" t="s">
        <v>14</v>
      </c>
      <c r="V411" t="s">
        <v>15</v>
      </c>
      <c r="W411" t="s">
        <v>16</v>
      </c>
      <c r="X411">
        <v>223275</v>
      </c>
      <c r="Y411">
        <v>257600</v>
      </c>
      <c r="Z411">
        <v>7387025</v>
      </c>
      <c r="AA411">
        <v>32</v>
      </c>
    </row>
    <row r="412" spans="1:27" hidden="1" x14ac:dyDescent="0.25">
      <c r="A412" t="s">
        <v>46</v>
      </c>
      <c r="B412">
        <v>2021</v>
      </c>
      <c r="C412">
        <v>8</v>
      </c>
      <c r="D412">
        <v>2</v>
      </c>
      <c r="E412" t="s">
        <v>18</v>
      </c>
      <c r="F412" t="s">
        <v>8</v>
      </c>
      <c r="G412" t="s">
        <v>9</v>
      </c>
      <c r="H412">
        <v>4</v>
      </c>
      <c r="I412" t="s">
        <v>26</v>
      </c>
      <c r="J412">
        <v>0</v>
      </c>
      <c r="K412">
        <v>0</v>
      </c>
      <c r="L412">
        <v>0</v>
      </c>
      <c r="M412">
        <v>20091274</v>
      </c>
      <c r="N412">
        <v>3</v>
      </c>
      <c r="O412" t="s">
        <v>58</v>
      </c>
      <c r="P412" t="s">
        <v>37</v>
      </c>
      <c r="Q412" t="s">
        <v>56</v>
      </c>
      <c r="R412" t="s">
        <v>57</v>
      </c>
      <c r="S412" t="s">
        <v>57</v>
      </c>
      <c r="T412" t="s">
        <v>13</v>
      </c>
      <c r="U412" t="s">
        <v>14</v>
      </c>
      <c r="V412" t="s">
        <v>21</v>
      </c>
      <c r="W412" t="s">
        <v>22</v>
      </c>
      <c r="X412">
        <v>54163</v>
      </c>
      <c r="Y412">
        <v>57011</v>
      </c>
      <c r="Z412">
        <v>6830383</v>
      </c>
      <c r="AA412">
        <v>121</v>
      </c>
    </row>
    <row r="413" spans="1:27" hidden="1" x14ac:dyDescent="0.25">
      <c r="A413" t="s">
        <v>46</v>
      </c>
      <c r="B413">
        <v>2021</v>
      </c>
      <c r="C413">
        <v>9</v>
      </c>
      <c r="D413">
        <v>2</v>
      </c>
      <c r="E413" t="s">
        <v>18</v>
      </c>
      <c r="F413" t="s">
        <v>19</v>
      </c>
      <c r="G413" t="s">
        <v>20</v>
      </c>
      <c r="H413">
        <v>4</v>
      </c>
      <c r="I413" t="s">
        <v>26</v>
      </c>
      <c r="J413">
        <v>0</v>
      </c>
      <c r="K413">
        <v>0</v>
      </c>
      <c r="L413">
        <v>0</v>
      </c>
      <c r="M413">
        <v>20079057</v>
      </c>
      <c r="N413">
        <v>1</v>
      </c>
      <c r="O413" t="s">
        <v>55</v>
      </c>
      <c r="P413" t="s">
        <v>81</v>
      </c>
      <c r="Q413" t="s">
        <v>56</v>
      </c>
      <c r="R413" t="s">
        <v>57</v>
      </c>
      <c r="S413" t="s">
        <v>57</v>
      </c>
      <c r="T413" t="s">
        <v>13</v>
      </c>
      <c r="U413" t="s">
        <v>14</v>
      </c>
      <c r="V413" t="s">
        <v>21</v>
      </c>
      <c r="W413" t="s">
        <v>22</v>
      </c>
      <c r="X413">
        <v>103900</v>
      </c>
      <c r="Y413">
        <v>103900</v>
      </c>
      <c r="Z413">
        <v>2909200</v>
      </c>
      <c r="AA413">
        <v>28</v>
      </c>
    </row>
    <row r="414" spans="1:27" hidden="1" x14ac:dyDescent="0.25">
      <c r="A414" t="s">
        <v>46</v>
      </c>
      <c r="B414">
        <v>2021</v>
      </c>
      <c r="C414">
        <v>9</v>
      </c>
      <c r="D414">
        <v>2</v>
      </c>
      <c r="E414" t="s">
        <v>18</v>
      </c>
      <c r="F414" t="s">
        <v>19</v>
      </c>
      <c r="G414" t="s">
        <v>20</v>
      </c>
      <c r="H414">
        <v>4</v>
      </c>
      <c r="I414" t="s">
        <v>26</v>
      </c>
      <c r="J414">
        <v>0</v>
      </c>
      <c r="K414">
        <v>0</v>
      </c>
      <c r="L414">
        <v>0</v>
      </c>
      <c r="M414">
        <v>20079057</v>
      </c>
      <c r="N414">
        <v>3</v>
      </c>
      <c r="O414" t="s">
        <v>55</v>
      </c>
      <c r="P414" t="s">
        <v>81</v>
      </c>
      <c r="Q414" t="s">
        <v>56</v>
      </c>
      <c r="R414" t="s">
        <v>57</v>
      </c>
      <c r="S414" t="s">
        <v>57</v>
      </c>
      <c r="T414" t="s">
        <v>13</v>
      </c>
      <c r="U414" t="s">
        <v>14</v>
      </c>
      <c r="V414" t="s">
        <v>15</v>
      </c>
      <c r="W414" t="s">
        <v>16</v>
      </c>
      <c r="X414">
        <v>89400</v>
      </c>
      <c r="Y414">
        <v>89400</v>
      </c>
      <c r="Z414">
        <v>4112400</v>
      </c>
      <c r="AA414">
        <v>46</v>
      </c>
    </row>
    <row r="415" spans="1:27" hidden="1" x14ac:dyDescent="0.25">
      <c r="A415" t="s">
        <v>46</v>
      </c>
      <c r="B415">
        <v>2021</v>
      </c>
      <c r="C415">
        <v>9</v>
      </c>
      <c r="D415">
        <v>2</v>
      </c>
      <c r="E415" t="s">
        <v>18</v>
      </c>
      <c r="F415" t="s">
        <v>19</v>
      </c>
      <c r="G415" t="s">
        <v>20</v>
      </c>
      <c r="H415">
        <v>4</v>
      </c>
      <c r="I415" t="s">
        <v>26</v>
      </c>
      <c r="J415">
        <v>0</v>
      </c>
      <c r="K415">
        <v>0</v>
      </c>
      <c r="L415">
        <v>0</v>
      </c>
      <c r="M415">
        <v>20079057</v>
      </c>
      <c r="N415">
        <v>3</v>
      </c>
      <c r="O415" t="s">
        <v>55</v>
      </c>
      <c r="P415" t="s">
        <v>81</v>
      </c>
      <c r="Q415" t="s">
        <v>56</v>
      </c>
      <c r="R415" t="s">
        <v>57</v>
      </c>
      <c r="S415" t="s">
        <v>57</v>
      </c>
      <c r="T415" t="s">
        <v>13</v>
      </c>
      <c r="U415" t="s">
        <v>14</v>
      </c>
      <c r="V415" t="s">
        <v>21</v>
      </c>
      <c r="W415" t="s">
        <v>22</v>
      </c>
      <c r="X415">
        <v>357600</v>
      </c>
      <c r="Y415">
        <v>357600</v>
      </c>
      <c r="Z415">
        <v>17522400</v>
      </c>
      <c r="AA415">
        <v>49</v>
      </c>
    </row>
    <row r="416" spans="1:27" hidden="1" x14ac:dyDescent="0.25">
      <c r="A416" t="s">
        <v>46</v>
      </c>
      <c r="B416">
        <v>2021</v>
      </c>
      <c r="C416">
        <v>9</v>
      </c>
      <c r="D416">
        <v>2</v>
      </c>
      <c r="E416" t="s">
        <v>18</v>
      </c>
      <c r="F416" t="s">
        <v>19</v>
      </c>
      <c r="G416" t="s">
        <v>20</v>
      </c>
      <c r="H416">
        <v>4</v>
      </c>
      <c r="I416" t="s">
        <v>26</v>
      </c>
      <c r="J416">
        <v>0</v>
      </c>
      <c r="K416">
        <v>0</v>
      </c>
      <c r="L416">
        <v>0</v>
      </c>
      <c r="M416">
        <v>20091274</v>
      </c>
      <c r="N416">
        <v>1</v>
      </c>
      <c r="O416" t="s">
        <v>58</v>
      </c>
      <c r="P416" t="s">
        <v>37</v>
      </c>
      <c r="Q416" t="s">
        <v>56</v>
      </c>
      <c r="R416" t="s">
        <v>57</v>
      </c>
      <c r="S416" t="s">
        <v>57</v>
      </c>
      <c r="T416" t="s">
        <v>13</v>
      </c>
      <c r="U416" t="s">
        <v>14</v>
      </c>
      <c r="V416" t="s">
        <v>21</v>
      </c>
      <c r="W416" t="s">
        <v>22</v>
      </c>
      <c r="X416">
        <v>61250</v>
      </c>
      <c r="Y416">
        <v>61250</v>
      </c>
      <c r="Z416">
        <v>980000</v>
      </c>
      <c r="AA416">
        <v>16</v>
      </c>
    </row>
    <row r="417" spans="1:27" hidden="1" x14ac:dyDescent="0.25">
      <c r="A417" t="s">
        <v>46</v>
      </c>
      <c r="B417">
        <v>2021</v>
      </c>
      <c r="C417">
        <v>9</v>
      </c>
      <c r="D417">
        <v>2</v>
      </c>
      <c r="E417" t="s">
        <v>18</v>
      </c>
      <c r="F417" t="s">
        <v>19</v>
      </c>
      <c r="G417" t="s">
        <v>20</v>
      </c>
      <c r="H417">
        <v>4</v>
      </c>
      <c r="I417" t="s">
        <v>26</v>
      </c>
      <c r="J417">
        <v>0</v>
      </c>
      <c r="K417">
        <v>0</v>
      </c>
      <c r="L417">
        <v>0</v>
      </c>
      <c r="M417">
        <v>20091274</v>
      </c>
      <c r="N417">
        <v>3</v>
      </c>
      <c r="O417" t="s">
        <v>58</v>
      </c>
      <c r="P417" t="s">
        <v>37</v>
      </c>
      <c r="Q417" t="s">
        <v>56</v>
      </c>
      <c r="R417" t="s">
        <v>57</v>
      </c>
      <c r="S417" t="s">
        <v>57</v>
      </c>
      <c r="T417" t="s">
        <v>13</v>
      </c>
      <c r="U417" t="s">
        <v>14</v>
      </c>
      <c r="V417" t="s">
        <v>15</v>
      </c>
      <c r="W417" t="s">
        <v>16</v>
      </c>
      <c r="X417">
        <v>223347</v>
      </c>
      <c r="Y417">
        <v>223408</v>
      </c>
      <c r="Z417">
        <v>10500055</v>
      </c>
      <c r="AA417">
        <v>47</v>
      </c>
    </row>
    <row r="418" spans="1:27" hidden="1" x14ac:dyDescent="0.25">
      <c r="A418" t="s">
        <v>46</v>
      </c>
      <c r="B418">
        <v>2021</v>
      </c>
      <c r="C418">
        <v>9</v>
      </c>
      <c r="D418">
        <v>2</v>
      </c>
      <c r="E418" t="s">
        <v>18</v>
      </c>
      <c r="F418" t="s">
        <v>19</v>
      </c>
      <c r="G418" t="s">
        <v>20</v>
      </c>
      <c r="H418">
        <v>5</v>
      </c>
      <c r="I418" t="s">
        <v>27</v>
      </c>
      <c r="J418">
        <v>0</v>
      </c>
      <c r="K418">
        <v>0</v>
      </c>
      <c r="L418">
        <v>0</v>
      </c>
      <c r="M418">
        <v>20079057</v>
      </c>
      <c r="N418">
        <v>0</v>
      </c>
      <c r="O418" t="s">
        <v>55</v>
      </c>
      <c r="P418" t="s">
        <v>81</v>
      </c>
      <c r="Q418" t="s">
        <v>56</v>
      </c>
      <c r="R418" t="s">
        <v>57</v>
      </c>
      <c r="S418" t="s">
        <v>57</v>
      </c>
      <c r="T418" t="s">
        <v>13</v>
      </c>
      <c r="U418" t="s">
        <v>14</v>
      </c>
      <c r="V418" t="s">
        <v>30</v>
      </c>
      <c r="W418" t="s">
        <v>31</v>
      </c>
      <c r="X418">
        <v>71500</v>
      </c>
      <c r="Y418">
        <v>155000</v>
      </c>
      <c r="Z418">
        <v>19079628</v>
      </c>
      <c r="AA418">
        <v>136</v>
      </c>
    </row>
    <row r="419" spans="1:27" hidden="1" x14ac:dyDescent="0.25">
      <c r="A419" t="s">
        <v>46</v>
      </c>
      <c r="B419">
        <v>2021</v>
      </c>
      <c r="C419">
        <v>9</v>
      </c>
      <c r="D419">
        <v>2</v>
      </c>
      <c r="E419" t="s">
        <v>18</v>
      </c>
      <c r="F419" t="s">
        <v>19</v>
      </c>
      <c r="G419" t="s">
        <v>20</v>
      </c>
      <c r="H419">
        <v>5</v>
      </c>
      <c r="I419" t="s">
        <v>27</v>
      </c>
      <c r="J419">
        <v>0</v>
      </c>
      <c r="K419">
        <v>0</v>
      </c>
      <c r="L419">
        <v>0</v>
      </c>
      <c r="M419">
        <v>20079057</v>
      </c>
      <c r="N419">
        <v>1</v>
      </c>
      <c r="O419" t="s">
        <v>55</v>
      </c>
      <c r="P419" t="s">
        <v>81</v>
      </c>
      <c r="Q419" t="s">
        <v>56</v>
      </c>
      <c r="R419" t="s">
        <v>57</v>
      </c>
      <c r="S419" t="s">
        <v>57</v>
      </c>
      <c r="T419" t="s">
        <v>13</v>
      </c>
      <c r="U419" t="s">
        <v>14</v>
      </c>
      <c r="V419" t="s">
        <v>21</v>
      </c>
      <c r="W419" t="s">
        <v>22</v>
      </c>
      <c r="X419">
        <v>98535</v>
      </c>
      <c r="Y419">
        <v>122004</v>
      </c>
      <c r="Z419">
        <v>33916928</v>
      </c>
      <c r="AA419">
        <v>336</v>
      </c>
    </row>
    <row r="420" spans="1:27" hidden="1" x14ac:dyDescent="0.25">
      <c r="A420" t="s">
        <v>46</v>
      </c>
      <c r="B420">
        <v>2021</v>
      </c>
      <c r="C420">
        <v>9</v>
      </c>
      <c r="D420">
        <v>2</v>
      </c>
      <c r="E420" t="s">
        <v>18</v>
      </c>
      <c r="F420" t="s">
        <v>19</v>
      </c>
      <c r="G420" t="s">
        <v>20</v>
      </c>
      <c r="H420">
        <v>5</v>
      </c>
      <c r="I420" t="s">
        <v>27</v>
      </c>
      <c r="J420">
        <v>0</v>
      </c>
      <c r="K420">
        <v>0</v>
      </c>
      <c r="L420">
        <v>0</v>
      </c>
      <c r="M420">
        <v>20079057</v>
      </c>
      <c r="N420">
        <v>2</v>
      </c>
      <c r="O420" t="s">
        <v>55</v>
      </c>
      <c r="P420" t="s">
        <v>81</v>
      </c>
      <c r="Q420" t="s">
        <v>56</v>
      </c>
      <c r="R420" t="s">
        <v>57</v>
      </c>
      <c r="S420" t="s">
        <v>57</v>
      </c>
      <c r="T420" t="s">
        <v>13</v>
      </c>
      <c r="U420" t="s">
        <v>14</v>
      </c>
      <c r="V420" t="s">
        <v>21</v>
      </c>
      <c r="W420" t="s">
        <v>22</v>
      </c>
      <c r="X420">
        <v>107519</v>
      </c>
      <c r="Y420">
        <v>122004</v>
      </c>
      <c r="Z420">
        <v>3291900</v>
      </c>
      <c r="AA420">
        <v>28</v>
      </c>
    </row>
    <row r="421" spans="1:27" hidden="1" x14ac:dyDescent="0.25">
      <c r="A421" t="s">
        <v>46</v>
      </c>
      <c r="B421">
        <v>2021</v>
      </c>
      <c r="C421">
        <v>9</v>
      </c>
      <c r="D421">
        <v>2</v>
      </c>
      <c r="E421" t="s">
        <v>18</v>
      </c>
      <c r="F421" t="s">
        <v>19</v>
      </c>
      <c r="G421" t="s">
        <v>20</v>
      </c>
      <c r="H421">
        <v>5</v>
      </c>
      <c r="I421" t="s">
        <v>27</v>
      </c>
      <c r="J421">
        <v>0</v>
      </c>
      <c r="K421">
        <v>0</v>
      </c>
      <c r="L421">
        <v>0</v>
      </c>
      <c r="M421">
        <v>20079057</v>
      </c>
      <c r="N421">
        <v>3</v>
      </c>
      <c r="O421" t="s">
        <v>55</v>
      </c>
      <c r="P421" t="s">
        <v>81</v>
      </c>
      <c r="Q421" t="s">
        <v>56</v>
      </c>
      <c r="R421" t="s">
        <v>57</v>
      </c>
      <c r="S421" t="s">
        <v>57</v>
      </c>
      <c r="T421" t="s">
        <v>13</v>
      </c>
      <c r="U421" t="s">
        <v>14</v>
      </c>
      <c r="V421" t="s">
        <v>15</v>
      </c>
      <c r="W421" t="s">
        <v>16</v>
      </c>
      <c r="X421">
        <v>102368</v>
      </c>
      <c r="Y421">
        <v>135893</v>
      </c>
      <c r="Z421">
        <v>215654756</v>
      </c>
      <c r="AA421">
        <v>1598</v>
      </c>
    </row>
    <row r="422" spans="1:27" hidden="1" x14ac:dyDescent="0.25">
      <c r="A422" t="s">
        <v>46</v>
      </c>
      <c r="B422">
        <v>2021</v>
      </c>
      <c r="C422">
        <v>9</v>
      </c>
      <c r="D422">
        <v>2</v>
      </c>
      <c r="E422" t="s">
        <v>18</v>
      </c>
      <c r="F422" t="s">
        <v>19</v>
      </c>
      <c r="G422" t="s">
        <v>20</v>
      </c>
      <c r="H422">
        <v>5</v>
      </c>
      <c r="I422" t="s">
        <v>27</v>
      </c>
      <c r="J422">
        <v>0</v>
      </c>
      <c r="K422">
        <v>0</v>
      </c>
      <c r="L422">
        <v>0</v>
      </c>
      <c r="M422">
        <v>20079057</v>
      </c>
      <c r="N422">
        <v>3</v>
      </c>
      <c r="O422" t="s">
        <v>55</v>
      </c>
      <c r="P422" t="s">
        <v>81</v>
      </c>
      <c r="Q422" t="s">
        <v>56</v>
      </c>
      <c r="R422" t="s">
        <v>57</v>
      </c>
      <c r="S422" t="s">
        <v>57</v>
      </c>
      <c r="T422" t="s">
        <v>13</v>
      </c>
      <c r="U422" t="s">
        <v>14</v>
      </c>
      <c r="V422" t="s">
        <v>21</v>
      </c>
      <c r="W422" t="s">
        <v>22</v>
      </c>
      <c r="X422">
        <v>89400</v>
      </c>
      <c r="Y422">
        <v>130375</v>
      </c>
      <c r="Z422">
        <v>597687242</v>
      </c>
      <c r="AA422">
        <v>6285</v>
      </c>
    </row>
    <row r="423" spans="1:27" hidden="1" x14ac:dyDescent="0.25">
      <c r="A423" t="s">
        <v>46</v>
      </c>
      <c r="B423">
        <v>2021</v>
      </c>
      <c r="C423">
        <v>9</v>
      </c>
      <c r="D423">
        <v>2</v>
      </c>
      <c r="E423" t="s">
        <v>18</v>
      </c>
      <c r="F423" t="s">
        <v>19</v>
      </c>
      <c r="G423" t="s">
        <v>20</v>
      </c>
      <c r="H423">
        <v>5</v>
      </c>
      <c r="I423" t="s">
        <v>27</v>
      </c>
      <c r="J423">
        <v>0</v>
      </c>
      <c r="K423">
        <v>0</v>
      </c>
      <c r="L423">
        <v>0</v>
      </c>
      <c r="M423">
        <v>20091274</v>
      </c>
      <c r="N423">
        <v>1</v>
      </c>
      <c r="O423" t="s">
        <v>58</v>
      </c>
      <c r="P423" t="s">
        <v>37</v>
      </c>
      <c r="Q423" t="s">
        <v>56</v>
      </c>
      <c r="R423" t="s">
        <v>57</v>
      </c>
      <c r="S423" t="s">
        <v>57</v>
      </c>
      <c r="T423" t="s">
        <v>13</v>
      </c>
      <c r="U423" t="s">
        <v>14</v>
      </c>
      <c r="V423" t="s">
        <v>21</v>
      </c>
      <c r="W423" t="s">
        <v>22</v>
      </c>
      <c r="X423">
        <v>61002</v>
      </c>
      <c r="Y423">
        <v>61002</v>
      </c>
      <c r="Z423">
        <v>244008</v>
      </c>
      <c r="AA423">
        <v>4</v>
      </c>
    </row>
    <row r="424" spans="1:27" hidden="1" x14ac:dyDescent="0.25">
      <c r="A424" t="s">
        <v>46</v>
      </c>
      <c r="B424">
        <v>2021</v>
      </c>
      <c r="C424">
        <v>9</v>
      </c>
      <c r="D424">
        <v>2</v>
      </c>
      <c r="E424" t="s">
        <v>18</v>
      </c>
      <c r="F424" t="s">
        <v>19</v>
      </c>
      <c r="G424" t="s">
        <v>20</v>
      </c>
      <c r="H424">
        <v>5</v>
      </c>
      <c r="I424" t="s">
        <v>27</v>
      </c>
      <c r="J424">
        <v>0</v>
      </c>
      <c r="K424">
        <v>0</v>
      </c>
      <c r="L424">
        <v>0</v>
      </c>
      <c r="M424">
        <v>20091274</v>
      </c>
      <c r="N424">
        <v>3</v>
      </c>
      <c r="O424" t="s">
        <v>58</v>
      </c>
      <c r="P424" t="s">
        <v>37</v>
      </c>
      <c r="Q424" t="s">
        <v>56</v>
      </c>
      <c r="R424" t="s">
        <v>57</v>
      </c>
      <c r="S424" t="s">
        <v>57</v>
      </c>
      <c r="T424" t="s">
        <v>13</v>
      </c>
      <c r="U424" t="s">
        <v>14</v>
      </c>
      <c r="V424" t="s">
        <v>15</v>
      </c>
      <c r="W424" t="s">
        <v>16</v>
      </c>
      <c r="X424">
        <v>58240</v>
      </c>
      <c r="Y424">
        <v>76015</v>
      </c>
      <c r="Z424">
        <v>17494923</v>
      </c>
      <c r="AA424">
        <v>233</v>
      </c>
    </row>
    <row r="425" spans="1:27" hidden="1" x14ac:dyDescent="0.25">
      <c r="A425" t="s">
        <v>46</v>
      </c>
      <c r="B425">
        <v>2021</v>
      </c>
      <c r="C425">
        <v>9</v>
      </c>
      <c r="D425">
        <v>2</v>
      </c>
      <c r="E425" t="s">
        <v>18</v>
      </c>
      <c r="F425" t="s">
        <v>19</v>
      </c>
      <c r="G425" t="s">
        <v>20</v>
      </c>
      <c r="H425">
        <v>5</v>
      </c>
      <c r="I425" t="s">
        <v>27</v>
      </c>
      <c r="J425">
        <v>0</v>
      </c>
      <c r="K425">
        <v>0</v>
      </c>
      <c r="L425">
        <v>0</v>
      </c>
      <c r="M425">
        <v>20091274</v>
      </c>
      <c r="N425">
        <v>3</v>
      </c>
      <c r="O425" t="s">
        <v>58</v>
      </c>
      <c r="P425" t="s">
        <v>37</v>
      </c>
      <c r="Q425" t="s">
        <v>56</v>
      </c>
      <c r="R425" t="s">
        <v>57</v>
      </c>
      <c r="S425" t="s">
        <v>57</v>
      </c>
      <c r="T425" t="s">
        <v>13</v>
      </c>
      <c r="U425" t="s">
        <v>14</v>
      </c>
      <c r="V425" t="s">
        <v>21</v>
      </c>
      <c r="W425" t="s">
        <v>22</v>
      </c>
      <c r="X425">
        <v>54163</v>
      </c>
      <c r="Y425">
        <v>57011</v>
      </c>
      <c r="Z425">
        <v>48617592</v>
      </c>
      <c r="AA425">
        <v>856</v>
      </c>
    </row>
    <row r="426" spans="1:27" hidden="1" x14ac:dyDescent="0.25">
      <c r="A426" t="s">
        <v>46</v>
      </c>
      <c r="B426">
        <v>2021</v>
      </c>
      <c r="C426">
        <v>9</v>
      </c>
      <c r="D426">
        <v>2</v>
      </c>
      <c r="E426" t="s">
        <v>18</v>
      </c>
      <c r="F426" t="s">
        <v>28</v>
      </c>
      <c r="G426" t="s">
        <v>29</v>
      </c>
      <c r="H426">
        <v>5</v>
      </c>
      <c r="I426" t="s">
        <v>27</v>
      </c>
      <c r="J426">
        <v>0</v>
      </c>
      <c r="K426">
        <v>0</v>
      </c>
      <c r="L426">
        <v>0</v>
      </c>
      <c r="M426">
        <v>20079057</v>
      </c>
      <c r="N426">
        <v>3</v>
      </c>
      <c r="O426" t="s">
        <v>55</v>
      </c>
      <c r="P426" t="s">
        <v>81</v>
      </c>
      <c r="Q426" t="s">
        <v>56</v>
      </c>
      <c r="R426" t="s">
        <v>57</v>
      </c>
      <c r="S426" t="s">
        <v>57</v>
      </c>
      <c r="T426" t="s">
        <v>13</v>
      </c>
      <c r="U426" t="s">
        <v>14</v>
      </c>
      <c r="V426" t="s">
        <v>15</v>
      </c>
      <c r="W426" t="s">
        <v>16</v>
      </c>
      <c r="X426">
        <v>5008</v>
      </c>
      <c r="Y426">
        <v>5008</v>
      </c>
      <c r="Z426">
        <v>20032</v>
      </c>
      <c r="AA426">
        <v>4</v>
      </c>
    </row>
    <row r="427" spans="1:27" hidden="1" x14ac:dyDescent="0.25">
      <c r="A427" t="s">
        <v>46</v>
      </c>
      <c r="B427">
        <v>2021</v>
      </c>
      <c r="C427">
        <v>9</v>
      </c>
      <c r="D427">
        <v>2</v>
      </c>
      <c r="E427" t="s">
        <v>18</v>
      </c>
      <c r="F427" t="s">
        <v>8</v>
      </c>
      <c r="G427" t="s">
        <v>9</v>
      </c>
      <c r="H427">
        <v>3</v>
      </c>
      <c r="I427" t="s">
        <v>25</v>
      </c>
      <c r="J427">
        <v>0</v>
      </c>
      <c r="K427">
        <v>0</v>
      </c>
      <c r="L427">
        <v>0</v>
      </c>
      <c r="M427">
        <v>20079057</v>
      </c>
      <c r="N427">
        <v>1</v>
      </c>
      <c r="O427" t="s">
        <v>55</v>
      </c>
      <c r="P427" t="s">
        <v>81</v>
      </c>
      <c r="Q427" t="s">
        <v>56</v>
      </c>
      <c r="R427" t="s">
        <v>57</v>
      </c>
      <c r="S427" t="s">
        <v>57</v>
      </c>
      <c r="T427" t="s">
        <v>13</v>
      </c>
      <c r="U427" t="s">
        <v>14</v>
      </c>
      <c r="V427" t="s">
        <v>21</v>
      </c>
      <c r="W427" t="s">
        <v>22</v>
      </c>
      <c r="X427">
        <v>114023</v>
      </c>
      <c r="Y427">
        <v>114023</v>
      </c>
      <c r="Z427">
        <v>456092</v>
      </c>
      <c r="AA427">
        <v>4</v>
      </c>
    </row>
    <row r="428" spans="1:27" hidden="1" x14ac:dyDescent="0.25">
      <c r="A428" t="s">
        <v>46</v>
      </c>
      <c r="B428">
        <v>2021</v>
      </c>
      <c r="C428">
        <v>9</v>
      </c>
      <c r="D428">
        <v>2</v>
      </c>
      <c r="E428" t="s">
        <v>18</v>
      </c>
      <c r="F428" t="s">
        <v>8</v>
      </c>
      <c r="G428" t="s">
        <v>9</v>
      </c>
      <c r="H428">
        <v>3</v>
      </c>
      <c r="I428" t="s">
        <v>25</v>
      </c>
      <c r="J428">
        <v>0</v>
      </c>
      <c r="K428">
        <v>0</v>
      </c>
      <c r="L428">
        <v>0</v>
      </c>
      <c r="M428">
        <v>20079057</v>
      </c>
      <c r="N428">
        <v>3</v>
      </c>
      <c r="O428" t="s">
        <v>55</v>
      </c>
      <c r="P428" t="s">
        <v>81</v>
      </c>
      <c r="Q428" t="s">
        <v>56</v>
      </c>
      <c r="R428" t="s">
        <v>57</v>
      </c>
      <c r="S428" t="s">
        <v>57</v>
      </c>
      <c r="T428" t="s">
        <v>13</v>
      </c>
      <c r="U428" t="s">
        <v>14</v>
      </c>
      <c r="V428" t="s">
        <v>15</v>
      </c>
      <c r="W428" t="s">
        <v>16</v>
      </c>
      <c r="X428">
        <v>108048</v>
      </c>
      <c r="Y428">
        <v>456092</v>
      </c>
      <c r="Z428">
        <v>42200725</v>
      </c>
      <c r="AA428">
        <v>141</v>
      </c>
    </row>
    <row r="429" spans="1:27" hidden="1" x14ac:dyDescent="0.25">
      <c r="A429" t="s">
        <v>46</v>
      </c>
      <c r="B429">
        <v>2021</v>
      </c>
      <c r="C429">
        <v>9</v>
      </c>
      <c r="D429">
        <v>2</v>
      </c>
      <c r="E429" t="s">
        <v>18</v>
      </c>
      <c r="F429" t="s">
        <v>8</v>
      </c>
      <c r="G429" t="s">
        <v>9</v>
      </c>
      <c r="H429">
        <v>3</v>
      </c>
      <c r="I429" t="s">
        <v>25</v>
      </c>
      <c r="J429">
        <v>0</v>
      </c>
      <c r="K429">
        <v>0</v>
      </c>
      <c r="L429">
        <v>0</v>
      </c>
      <c r="M429">
        <v>20079057</v>
      </c>
      <c r="N429">
        <v>3</v>
      </c>
      <c r="O429" t="s">
        <v>55</v>
      </c>
      <c r="P429" t="s">
        <v>81</v>
      </c>
      <c r="Q429" t="s">
        <v>56</v>
      </c>
      <c r="R429" t="s">
        <v>57</v>
      </c>
      <c r="S429" t="s">
        <v>57</v>
      </c>
      <c r="T429" t="s">
        <v>13</v>
      </c>
      <c r="U429" t="s">
        <v>14</v>
      </c>
      <c r="V429" t="s">
        <v>44</v>
      </c>
      <c r="W429" t="s">
        <v>45</v>
      </c>
      <c r="X429">
        <v>108048</v>
      </c>
      <c r="Y429">
        <v>108048</v>
      </c>
      <c r="Z429">
        <v>8211648</v>
      </c>
      <c r="AA429">
        <v>76</v>
      </c>
    </row>
    <row r="430" spans="1:27" hidden="1" x14ac:dyDescent="0.25">
      <c r="A430" t="s">
        <v>46</v>
      </c>
      <c r="B430">
        <v>2021</v>
      </c>
      <c r="C430">
        <v>9</v>
      </c>
      <c r="D430">
        <v>2</v>
      </c>
      <c r="E430" t="s">
        <v>18</v>
      </c>
      <c r="F430" t="s">
        <v>8</v>
      </c>
      <c r="G430" t="s">
        <v>9</v>
      </c>
      <c r="H430">
        <v>3</v>
      </c>
      <c r="I430" t="s">
        <v>25</v>
      </c>
      <c r="J430">
        <v>0</v>
      </c>
      <c r="K430">
        <v>0</v>
      </c>
      <c r="L430">
        <v>0</v>
      </c>
      <c r="M430">
        <v>20079057</v>
      </c>
      <c r="N430">
        <v>3</v>
      </c>
      <c r="O430" t="s">
        <v>55</v>
      </c>
      <c r="P430" t="s">
        <v>81</v>
      </c>
      <c r="Q430" t="s">
        <v>56</v>
      </c>
      <c r="R430" t="s">
        <v>57</v>
      </c>
      <c r="S430" t="s">
        <v>57</v>
      </c>
      <c r="T430" t="s">
        <v>13</v>
      </c>
      <c r="U430" t="s">
        <v>14</v>
      </c>
      <c r="V430" t="s">
        <v>21</v>
      </c>
      <c r="W430" t="s">
        <v>22</v>
      </c>
      <c r="X430">
        <v>93244</v>
      </c>
      <c r="Y430">
        <v>114023</v>
      </c>
      <c r="Z430">
        <v>231550890</v>
      </c>
      <c r="AA430">
        <v>2334</v>
      </c>
    </row>
    <row r="431" spans="1:27" hidden="1" x14ac:dyDescent="0.25">
      <c r="A431" t="s">
        <v>46</v>
      </c>
      <c r="B431">
        <v>2021</v>
      </c>
      <c r="C431">
        <v>9</v>
      </c>
      <c r="D431">
        <v>2</v>
      </c>
      <c r="E431" t="s">
        <v>18</v>
      </c>
      <c r="F431" t="s">
        <v>8</v>
      </c>
      <c r="G431" t="s">
        <v>9</v>
      </c>
      <c r="H431">
        <v>3</v>
      </c>
      <c r="I431" t="s">
        <v>25</v>
      </c>
      <c r="J431">
        <v>0</v>
      </c>
      <c r="K431">
        <v>0</v>
      </c>
      <c r="L431">
        <v>0</v>
      </c>
      <c r="M431">
        <v>20091274</v>
      </c>
      <c r="N431">
        <v>3</v>
      </c>
      <c r="O431" t="s">
        <v>58</v>
      </c>
      <c r="P431" t="s">
        <v>37</v>
      </c>
      <c r="Q431" t="s">
        <v>56</v>
      </c>
      <c r="R431" t="s">
        <v>57</v>
      </c>
      <c r="S431" t="s">
        <v>57</v>
      </c>
      <c r="T431" t="s">
        <v>13</v>
      </c>
      <c r="U431" t="s">
        <v>14</v>
      </c>
      <c r="V431" t="s">
        <v>15</v>
      </c>
      <c r="W431" t="s">
        <v>16</v>
      </c>
      <c r="X431">
        <v>57011</v>
      </c>
      <c r="Y431">
        <v>227992</v>
      </c>
      <c r="Z431">
        <v>4327588</v>
      </c>
      <c r="AA431">
        <v>22</v>
      </c>
    </row>
    <row r="432" spans="1:27" hidden="1" x14ac:dyDescent="0.25">
      <c r="A432" t="s">
        <v>46</v>
      </c>
      <c r="B432">
        <v>2021</v>
      </c>
      <c r="C432">
        <v>9</v>
      </c>
      <c r="D432">
        <v>2</v>
      </c>
      <c r="E432" t="s">
        <v>18</v>
      </c>
      <c r="F432" t="s">
        <v>8</v>
      </c>
      <c r="G432" t="s">
        <v>9</v>
      </c>
      <c r="H432">
        <v>3</v>
      </c>
      <c r="I432" t="s">
        <v>25</v>
      </c>
      <c r="J432">
        <v>0</v>
      </c>
      <c r="K432">
        <v>0</v>
      </c>
      <c r="L432">
        <v>0</v>
      </c>
      <c r="M432">
        <v>20091274</v>
      </c>
      <c r="N432">
        <v>3</v>
      </c>
      <c r="O432" t="s">
        <v>58</v>
      </c>
      <c r="P432" t="s">
        <v>37</v>
      </c>
      <c r="Q432" t="s">
        <v>56</v>
      </c>
      <c r="R432" t="s">
        <v>57</v>
      </c>
      <c r="S432" t="s">
        <v>57</v>
      </c>
      <c r="T432" t="s">
        <v>13</v>
      </c>
      <c r="U432" t="s">
        <v>14</v>
      </c>
      <c r="V432" t="s">
        <v>44</v>
      </c>
      <c r="W432" t="s">
        <v>45</v>
      </c>
      <c r="X432">
        <v>57012</v>
      </c>
      <c r="Y432">
        <v>57012</v>
      </c>
      <c r="Z432">
        <v>228048</v>
      </c>
      <c r="AA432">
        <v>4</v>
      </c>
    </row>
    <row r="433" spans="1:27" hidden="1" x14ac:dyDescent="0.25">
      <c r="A433" t="s">
        <v>46</v>
      </c>
      <c r="B433">
        <v>2021</v>
      </c>
      <c r="C433">
        <v>9</v>
      </c>
      <c r="D433">
        <v>2</v>
      </c>
      <c r="E433" t="s">
        <v>18</v>
      </c>
      <c r="F433" t="s">
        <v>8</v>
      </c>
      <c r="G433" t="s">
        <v>9</v>
      </c>
      <c r="H433">
        <v>3</v>
      </c>
      <c r="I433" t="s">
        <v>25</v>
      </c>
      <c r="J433">
        <v>0</v>
      </c>
      <c r="K433">
        <v>0</v>
      </c>
      <c r="L433">
        <v>0</v>
      </c>
      <c r="M433">
        <v>20091274</v>
      </c>
      <c r="N433">
        <v>3</v>
      </c>
      <c r="O433" t="s">
        <v>58</v>
      </c>
      <c r="P433" t="s">
        <v>37</v>
      </c>
      <c r="Q433" t="s">
        <v>56</v>
      </c>
      <c r="R433" t="s">
        <v>57</v>
      </c>
      <c r="S433" t="s">
        <v>57</v>
      </c>
      <c r="T433" t="s">
        <v>13</v>
      </c>
      <c r="U433" t="s">
        <v>14</v>
      </c>
      <c r="V433" t="s">
        <v>21</v>
      </c>
      <c r="W433" t="s">
        <v>22</v>
      </c>
      <c r="X433">
        <v>56871</v>
      </c>
      <c r="Y433">
        <v>57011</v>
      </c>
      <c r="Z433">
        <v>37833804</v>
      </c>
      <c r="AA433">
        <v>664</v>
      </c>
    </row>
    <row r="434" spans="1:27" hidden="1" x14ac:dyDescent="0.25">
      <c r="A434" t="s">
        <v>46</v>
      </c>
      <c r="B434">
        <v>2021</v>
      </c>
      <c r="C434">
        <v>9</v>
      </c>
      <c r="D434">
        <v>2</v>
      </c>
      <c r="E434" t="s">
        <v>18</v>
      </c>
      <c r="F434" t="s">
        <v>8</v>
      </c>
      <c r="G434" t="s">
        <v>9</v>
      </c>
      <c r="H434">
        <v>4</v>
      </c>
      <c r="I434" t="s">
        <v>26</v>
      </c>
      <c r="J434">
        <v>0</v>
      </c>
      <c r="K434">
        <v>0</v>
      </c>
      <c r="L434">
        <v>0</v>
      </c>
      <c r="M434">
        <v>20079057</v>
      </c>
      <c r="N434">
        <v>1</v>
      </c>
      <c r="O434" t="s">
        <v>55</v>
      </c>
      <c r="P434" t="s">
        <v>81</v>
      </c>
      <c r="Q434" t="s">
        <v>56</v>
      </c>
      <c r="R434" t="s">
        <v>57</v>
      </c>
      <c r="S434" t="s">
        <v>57</v>
      </c>
      <c r="T434" t="s">
        <v>13</v>
      </c>
      <c r="U434" t="s">
        <v>14</v>
      </c>
      <c r="V434" t="s">
        <v>21</v>
      </c>
      <c r="W434" t="s">
        <v>22</v>
      </c>
      <c r="X434">
        <v>114023</v>
      </c>
      <c r="Y434">
        <v>114023</v>
      </c>
      <c r="Z434">
        <v>912184</v>
      </c>
      <c r="AA434">
        <v>8</v>
      </c>
    </row>
    <row r="435" spans="1:27" hidden="1" x14ac:dyDescent="0.25">
      <c r="A435" t="s">
        <v>46</v>
      </c>
      <c r="B435">
        <v>2021</v>
      </c>
      <c r="C435">
        <v>9</v>
      </c>
      <c r="D435">
        <v>2</v>
      </c>
      <c r="E435" t="s">
        <v>18</v>
      </c>
      <c r="F435" t="s">
        <v>8</v>
      </c>
      <c r="G435" t="s">
        <v>9</v>
      </c>
      <c r="H435">
        <v>4</v>
      </c>
      <c r="I435" t="s">
        <v>26</v>
      </c>
      <c r="J435">
        <v>0</v>
      </c>
      <c r="K435">
        <v>0</v>
      </c>
      <c r="L435">
        <v>0</v>
      </c>
      <c r="M435">
        <v>20079057</v>
      </c>
      <c r="N435">
        <v>3</v>
      </c>
      <c r="O435" t="s">
        <v>55</v>
      </c>
      <c r="P435" t="s">
        <v>81</v>
      </c>
      <c r="Q435" t="s">
        <v>56</v>
      </c>
      <c r="R435" t="s">
        <v>57</v>
      </c>
      <c r="S435" t="s">
        <v>57</v>
      </c>
      <c r="T435" t="s">
        <v>13</v>
      </c>
      <c r="U435" t="s">
        <v>14</v>
      </c>
      <c r="V435" t="s">
        <v>15</v>
      </c>
      <c r="W435" t="s">
        <v>16</v>
      </c>
      <c r="X435">
        <v>99644</v>
      </c>
      <c r="Y435" t="s">
        <v>85</v>
      </c>
      <c r="Z435" t="s">
        <v>86</v>
      </c>
      <c r="AA435">
        <v>94</v>
      </c>
    </row>
    <row r="436" spans="1:27" hidden="1" x14ac:dyDescent="0.25">
      <c r="A436" t="s">
        <v>46</v>
      </c>
      <c r="B436">
        <v>2021</v>
      </c>
      <c r="C436">
        <v>9</v>
      </c>
      <c r="D436">
        <v>2</v>
      </c>
      <c r="E436" t="s">
        <v>18</v>
      </c>
      <c r="F436" t="s">
        <v>8</v>
      </c>
      <c r="G436" t="s">
        <v>9</v>
      </c>
      <c r="H436">
        <v>4</v>
      </c>
      <c r="I436" t="s">
        <v>26</v>
      </c>
      <c r="J436">
        <v>0</v>
      </c>
      <c r="K436">
        <v>0</v>
      </c>
      <c r="L436">
        <v>0</v>
      </c>
      <c r="M436">
        <v>20079057</v>
      </c>
      <c r="N436">
        <v>3</v>
      </c>
      <c r="O436" t="s">
        <v>55</v>
      </c>
      <c r="P436" t="s">
        <v>81</v>
      </c>
      <c r="Q436" t="s">
        <v>56</v>
      </c>
      <c r="R436" t="s">
        <v>57</v>
      </c>
      <c r="S436" t="s">
        <v>57</v>
      </c>
      <c r="T436" t="s">
        <v>13</v>
      </c>
      <c r="U436" t="s">
        <v>14</v>
      </c>
      <c r="V436" t="s">
        <v>21</v>
      </c>
      <c r="W436" t="s">
        <v>22</v>
      </c>
      <c r="X436">
        <v>86610</v>
      </c>
      <c r="Y436">
        <v>409350</v>
      </c>
      <c r="Z436" t="s">
        <v>87</v>
      </c>
      <c r="AA436">
        <v>526</v>
      </c>
    </row>
    <row r="437" spans="1:27" hidden="1" x14ac:dyDescent="0.25">
      <c r="A437" t="s">
        <v>46</v>
      </c>
      <c r="B437">
        <v>2021</v>
      </c>
      <c r="C437">
        <v>9</v>
      </c>
      <c r="D437">
        <v>2</v>
      </c>
      <c r="E437" t="s">
        <v>18</v>
      </c>
      <c r="F437" t="s">
        <v>8</v>
      </c>
      <c r="G437" t="s">
        <v>9</v>
      </c>
      <c r="H437">
        <v>4</v>
      </c>
      <c r="I437" t="s">
        <v>26</v>
      </c>
      <c r="J437">
        <v>0</v>
      </c>
      <c r="K437">
        <v>0</v>
      </c>
      <c r="L437">
        <v>0</v>
      </c>
      <c r="M437">
        <v>20091274</v>
      </c>
      <c r="N437">
        <v>1</v>
      </c>
      <c r="O437" t="s">
        <v>58</v>
      </c>
      <c r="P437" t="s">
        <v>37</v>
      </c>
      <c r="Q437" t="s">
        <v>56</v>
      </c>
      <c r="R437" t="s">
        <v>57</v>
      </c>
      <c r="S437" t="s">
        <v>57</v>
      </c>
      <c r="T437" t="s">
        <v>13</v>
      </c>
      <c r="U437" t="s">
        <v>14</v>
      </c>
      <c r="V437" t="s">
        <v>21</v>
      </c>
      <c r="W437" t="s">
        <v>22</v>
      </c>
      <c r="X437">
        <v>57011</v>
      </c>
      <c r="Y437">
        <v>57011</v>
      </c>
      <c r="Z437">
        <v>684132</v>
      </c>
      <c r="AA437">
        <v>12</v>
      </c>
    </row>
    <row r="438" spans="1:27" hidden="1" x14ac:dyDescent="0.25">
      <c r="A438" t="s">
        <v>46</v>
      </c>
      <c r="B438">
        <v>2021</v>
      </c>
      <c r="C438">
        <v>9</v>
      </c>
      <c r="D438">
        <v>2</v>
      </c>
      <c r="E438" t="s">
        <v>18</v>
      </c>
      <c r="F438" t="s">
        <v>8</v>
      </c>
      <c r="G438" t="s">
        <v>9</v>
      </c>
      <c r="H438">
        <v>4</v>
      </c>
      <c r="I438" t="s">
        <v>26</v>
      </c>
      <c r="J438">
        <v>0</v>
      </c>
      <c r="K438">
        <v>0</v>
      </c>
      <c r="L438">
        <v>0</v>
      </c>
      <c r="M438">
        <v>20091274</v>
      </c>
      <c r="N438">
        <v>3</v>
      </c>
      <c r="O438" t="s">
        <v>58</v>
      </c>
      <c r="P438" t="s">
        <v>37</v>
      </c>
      <c r="Q438" t="s">
        <v>56</v>
      </c>
      <c r="R438" t="s">
        <v>57</v>
      </c>
      <c r="S438" t="s">
        <v>57</v>
      </c>
      <c r="T438" t="s">
        <v>13</v>
      </c>
      <c r="U438" t="s">
        <v>14</v>
      </c>
      <c r="V438" t="s">
        <v>15</v>
      </c>
      <c r="W438" t="s">
        <v>16</v>
      </c>
      <c r="X438">
        <v>61002</v>
      </c>
      <c r="Y438">
        <v>257600</v>
      </c>
      <c r="Z438" t="s">
        <v>88</v>
      </c>
      <c r="AA438">
        <v>72</v>
      </c>
    </row>
    <row r="439" spans="1:27" hidden="1" x14ac:dyDescent="0.25">
      <c r="A439" t="s">
        <v>46</v>
      </c>
      <c r="B439">
        <v>2021</v>
      </c>
      <c r="C439">
        <v>9</v>
      </c>
      <c r="D439">
        <v>2</v>
      </c>
      <c r="E439" t="s">
        <v>18</v>
      </c>
      <c r="F439" t="s">
        <v>8</v>
      </c>
      <c r="G439" t="s">
        <v>9</v>
      </c>
      <c r="H439">
        <v>4</v>
      </c>
      <c r="I439" t="s">
        <v>26</v>
      </c>
      <c r="J439">
        <v>0</v>
      </c>
      <c r="K439">
        <v>0</v>
      </c>
      <c r="L439">
        <v>0</v>
      </c>
      <c r="M439">
        <v>20091274</v>
      </c>
      <c r="N439">
        <v>3</v>
      </c>
      <c r="O439" t="s">
        <v>58</v>
      </c>
      <c r="P439" t="s">
        <v>37</v>
      </c>
      <c r="Q439" t="s">
        <v>56</v>
      </c>
      <c r="R439" t="s">
        <v>57</v>
      </c>
      <c r="S439" t="s">
        <v>57</v>
      </c>
      <c r="T439" t="s">
        <v>13</v>
      </c>
      <c r="U439" t="s">
        <v>14</v>
      </c>
      <c r="V439" t="s">
        <v>21</v>
      </c>
      <c r="W439" t="s">
        <v>22</v>
      </c>
      <c r="X439">
        <v>54163</v>
      </c>
      <c r="Y439">
        <v>239450</v>
      </c>
      <c r="Z439">
        <v>7435069</v>
      </c>
      <c r="AA439">
        <v>130</v>
      </c>
    </row>
    <row r="440" spans="1:27" x14ac:dyDescent="0.25">
      <c r="A440" t="s">
        <v>50</v>
      </c>
      <c r="B440">
        <v>2021</v>
      </c>
      <c r="C440">
        <v>10</v>
      </c>
      <c r="D440">
        <v>1</v>
      </c>
      <c r="E440" t="s">
        <v>320</v>
      </c>
      <c r="F440" t="s">
        <v>8</v>
      </c>
      <c r="G440" t="s">
        <v>321</v>
      </c>
      <c r="H440">
        <v>1</v>
      </c>
      <c r="I440" t="s">
        <v>298</v>
      </c>
      <c r="J440">
        <v>0</v>
      </c>
      <c r="K440">
        <v>0</v>
      </c>
      <c r="L440">
        <v>0</v>
      </c>
      <c r="M440">
        <v>20079057</v>
      </c>
      <c r="N440">
        <v>3</v>
      </c>
      <c r="O440" t="s">
        <v>55</v>
      </c>
      <c r="P440" t="s">
        <v>81</v>
      </c>
      <c r="Q440" t="s">
        <v>56</v>
      </c>
      <c r="R440" t="s">
        <v>325</v>
      </c>
      <c r="S440" t="s">
        <v>325</v>
      </c>
      <c r="T440" t="s">
        <v>13</v>
      </c>
      <c r="U440" t="s">
        <v>323</v>
      </c>
      <c r="V440" t="s">
        <v>15</v>
      </c>
      <c r="W440" t="s">
        <v>324</v>
      </c>
      <c r="X440">
        <v>346428</v>
      </c>
      <c r="Y440">
        <v>357600</v>
      </c>
      <c r="Z440">
        <v>2966038116</v>
      </c>
      <c r="AA440">
        <v>8327</v>
      </c>
    </row>
    <row r="441" spans="1:27" x14ac:dyDescent="0.25">
      <c r="A441" t="s">
        <v>50</v>
      </c>
      <c r="B441">
        <v>2021</v>
      </c>
      <c r="C441">
        <v>10</v>
      </c>
      <c r="D441">
        <v>1</v>
      </c>
      <c r="E441" t="s">
        <v>320</v>
      </c>
      <c r="F441" t="s">
        <v>8</v>
      </c>
      <c r="G441" t="s">
        <v>321</v>
      </c>
      <c r="H441">
        <v>1</v>
      </c>
      <c r="I441" t="s">
        <v>298</v>
      </c>
      <c r="J441">
        <v>0</v>
      </c>
      <c r="K441">
        <v>0</v>
      </c>
      <c r="L441">
        <v>0</v>
      </c>
      <c r="M441">
        <v>20091274</v>
      </c>
      <c r="N441">
        <v>3</v>
      </c>
      <c r="O441" t="s">
        <v>58</v>
      </c>
      <c r="P441">
        <v>0</v>
      </c>
      <c r="Q441" t="s">
        <v>56</v>
      </c>
      <c r="R441" t="s">
        <v>325</v>
      </c>
      <c r="S441" t="s">
        <v>325</v>
      </c>
      <c r="T441" t="s">
        <v>13</v>
      </c>
      <c r="U441" t="s">
        <v>323</v>
      </c>
      <c r="V441" t="s">
        <v>15</v>
      </c>
      <c r="W441" t="s">
        <v>324</v>
      </c>
      <c r="X441">
        <v>216652</v>
      </c>
      <c r="Y441">
        <v>216652</v>
      </c>
      <c r="Z441">
        <v>289663724</v>
      </c>
      <c r="AA441">
        <v>1337</v>
      </c>
    </row>
    <row r="442" spans="1:27" x14ac:dyDescent="0.25">
      <c r="A442" t="s">
        <v>50</v>
      </c>
      <c r="B442">
        <v>2021</v>
      </c>
      <c r="C442">
        <v>10</v>
      </c>
      <c r="D442">
        <v>1</v>
      </c>
      <c r="E442" t="s">
        <v>320</v>
      </c>
      <c r="F442" t="s">
        <v>8</v>
      </c>
      <c r="G442" t="s">
        <v>321</v>
      </c>
      <c r="H442">
        <v>2</v>
      </c>
      <c r="I442" t="s">
        <v>298</v>
      </c>
      <c r="J442">
        <v>0</v>
      </c>
      <c r="K442">
        <v>0</v>
      </c>
      <c r="L442">
        <v>0</v>
      </c>
      <c r="M442">
        <v>20079057</v>
      </c>
      <c r="N442">
        <v>3</v>
      </c>
      <c r="O442" t="s">
        <v>55</v>
      </c>
      <c r="P442" t="s">
        <v>81</v>
      </c>
      <c r="Q442" t="s">
        <v>56</v>
      </c>
      <c r="R442" t="s">
        <v>325</v>
      </c>
      <c r="S442" t="s">
        <v>325</v>
      </c>
      <c r="T442" t="s">
        <v>13</v>
      </c>
      <c r="U442" t="s">
        <v>323</v>
      </c>
      <c r="V442" t="s">
        <v>15</v>
      </c>
      <c r="W442" t="s">
        <v>324</v>
      </c>
      <c r="X442">
        <v>395350</v>
      </c>
      <c r="Y442">
        <v>395350</v>
      </c>
      <c r="Z442">
        <v>363722000</v>
      </c>
      <c r="AA442">
        <v>920</v>
      </c>
    </row>
    <row r="443" spans="1:27" x14ac:dyDescent="0.25">
      <c r="A443" t="s">
        <v>50</v>
      </c>
      <c r="B443">
        <v>2021</v>
      </c>
      <c r="C443">
        <v>10</v>
      </c>
      <c r="D443">
        <v>1</v>
      </c>
      <c r="E443" t="s">
        <v>320</v>
      </c>
      <c r="F443" t="s">
        <v>8</v>
      </c>
      <c r="G443" t="s">
        <v>321</v>
      </c>
      <c r="H443">
        <v>2</v>
      </c>
      <c r="I443" t="s">
        <v>298</v>
      </c>
      <c r="J443">
        <v>0</v>
      </c>
      <c r="K443">
        <v>0</v>
      </c>
      <c r="L443">
        <v>0</v>
      </c>
      <c r="M443">
        <v>20091274</v>
      </c>
      <c r="N443">
        <v>3</v>
      </c>
      <c r="O443" t="s">
        <v>58</v>
      </c>
      <c r="P443" t="s">
        <v>37</v>
      </c>
      <c r="Q443" t="s">
        <v>56</v>
      </c>
      <c r="R443" t="s">
        <v>325</v>
      </c>
      <c r="S443" t="s">
        <v>325</v>
      </c>
      <c r="T443" t="s">
        <v>13</v>
      </c>
      <c r="U443" t="s">
        <v>323</v>
      </c>
      <c r="V443" t="s">
        <v>15</v>
      </c>
      <c r="W443" t="s">
        <v>324</v>
      </c>
      <c r="X443">
        <v>223408</v>
      </c>
      <c r="Y443">
        <v>223408</v>
      </c>
      <c r="Z443">
        <v>38426176</v>
      </c>
      <c r="AA443">
        <v>172</v>
      </c>
    </row>
    <row r="444" spans="1:27" hidden="1" x14ac:dyDescent="0.25">
      <c r="A444" t="s">
        <v>50</v>
      </c>
      <c r="B444">
        <v>2021</v>
      </c>
      <c r="C444">
        <v>10</v>
      </c>
      <c r="D444">
        <v>2</v>
      </c>
      <c r="E444" t="s">
        <v>18</v>
      </c>
      <c r="F444" t="s">
        <v>19</v>
      </c>
      <c r="G444" t="s">
        <v>20</v>
      </c>
      <c r="H444">
        <v>1</v>
      </c>
      <c r="I444" t="s">
        <v>10</v>
      </c>
      <c r="J444">
        <v>0</v>
      </c>
      <c r="K444">
        <v>0</v>
      </c>
      <c r="L444">
        <v>0</v>
      </c>
      <c r="M444">
        <v>20079057</v>
      </c>
      <c r="N444">
        <v>3</v>
      </c>
      <c r="O444" t="s">
        <v>55</v>
      </c>
      <c r="P444" t="s">
        <v>81</v>
      </c>
      <c r="Q444" t="s">
        <v>56</v>
      </c>
      <c r="R444" t="s">
        <v>57</v>
      </c>
      <c r="S444" t="s">
        <v>57</v>
      </c>
      <c r="T444" t="s">
        <v>13</v>
      </c>
      <c r="U444" t="s">
        <v>14</v>
      </c>
      <c r="V444" t="s">
        <v>15</v>
      </c>
      <c r="W444" t="s">
        <v>16</v>
      </c>
      <c r="X444">
        <v>357600</v>
      </c>
      <c r="Y444">
        <v>357600</v>
      </c>
      <c r="Z444">
        <v>1277347200</v>
      </c>
      <c r="AA444">
        <v>3572</v>
      </c>
    </row>
    <row r="445" spans="1:27" hidden="1" x14ac:dyDescent="0.25">
      <c r="A445" t="s">
        <v>50</v>
      </c>
      <c r="B445">
        <v>2021</v>
      </c>
      <c r="C445">
        <v>10</v>
      </c>
      <c r="D445">
        <v>2</v>
      </c>
      <c r="E445" t="s">
        <v>18</v>
      </c>
      <c r="F445" t="s">
        <v>19</v>
      </c>
      <c r="G445" t="s">
        <v>20</v>
      </c>
      <c r="H445">
        <v>1</v>
      </c>
      <c r="I445" t="s">
        <v>10</v>
      </c>
      <c r="J445">
        <v>0</v>
      </c>
      <c r="K445">
        <v>0</v>
      </c>
      <c r="L445">
        <v>0</v>
      </c>
      <c r="M445">
        <v>20079057</v>
      </c>
      <c r="N445">
        <v>3</v>
      </c>
      <c r="O445" t="s">
        <v>55</v>
      </c>
      <c r="P445" t="s">
        <v>81</v>
      </c>
      <c r="Q445" t="s">
        <v>56</v>
      </c>
      <c r="R445" t="s">
        <v>57</v>
      </c>
      <c r="S445" t="s">
        <v>57</v>
      </c>
      <c r="T445" t="s">
        <v>13</v>
      </c>
      <c r="U445" t="s">
        <v>14</v>
      </c>
      <c r="V445" t="s">
        <v>21</v>
      </c>
      <c r="W445" t="s">
        <v>22</v>
      </c>
      <c r="X445">
        <v>86607</v>
      </c>
      <c r="Y445">
        <v>89400</v>
      </c>
      <c r="Z445">
        <v>492518916</v>
      </c>
      <c r="AA445">
        <v>5640</v>
      </c>
    </row>
    <row r="446" spans="1:27" hidden="1" x14ac:dyDescent="0.25">
      <c r="A446" t="s">
        <v>50</v>
      </c>
      <c r="B446">
        <v>2021</v>
      </c>
      <c r="C446">
        <v>10</v>
      </c>
      <c r="D446">
        <v>2</v>
      </c>
      <c r="E446" t="s">
        <v>18</v>
      </c>
      <c r="F446" t="s">
        <v>19</v>
      </c>
      <c r="G446" t="s">
        <v>20</v>
      </c>
      <c r="H446">
        <v>1</v>
      </c>
      <c r="I446" t="s">
        <v>10</v>
      </c>
      <c r="J446">
        <v>0</v>
      </c>
      <c r="K446">
        <v>0</v>
      </c>
      <c r="L446">
        <v>0</v>
      </c>
      <c r="M446">
        <v>20091274</v>
      </c>
      <c r="N446">
        <v>1</v>
      </c>
      <c r="O446" t="s">
        <v>58</v>
      </c>
      <c r="P446" t="s">
        <v>37</v>
      </c>
      <c r="Q446" t="s">
        <v>56</v>
      </c>
      <c r="R446" t="s">
        <v>57</v>
      </c>
      <c r="S446" t="s">
        <v>57</v>
      </c>
      <c r="T446" t="s">
        <v>13</v>
      </c>
      <c r="U446" t="s">
        <v>14</v>
      </c>
      <c r="V446" t="s">
        <v>21</v>
      </c>
      <c r="W446" t="s">
        <v>22</v>
      </c>
      <c r="X446">
        <v>54163</v>
      </c>
      <c r="Y446">
        <v>54163</v>
      </c>
      <c r="Z446">
        <v>433304</v>
      </c>
      <c r="AA446">
        <v>8</v>
      </c>
    </row>
    <row r="447" spans="1:27" hidden="1" x14ac:dyDescent="0.25">
      <c r="A447" t="s">
        <v>50</v>
      </c>
      <c r="B447">
        <v>2021</v>
      </c>
      <c r="C447">
        <v>10</v>
      </c>
      <c r="D447">
        <v>2</v>
      </c>
      <c r="E447" t="s">
        <v>18</v>
      </c>
      <c r="F447" t="s">
        <v>19</v>
      </c>
      <c r="G447" t="s">
        <v>20</v>
      </c>
      <c r="H447">
        <v>1</v>
      </c>
      <c r="I447" t="s">
        <v>10</v>
      </c>
      <c r="J447">
        <v>0</v>
      </c>
      <c r="K447">
        <v>0</v>
      </c>
      <c r="L447">
        <v>0</v>
      </c>
      <c r="M447">
        <v>20091274</v>
      </c>
      <c r="N447">
        <v>3</v>
      </c>
      <c r="O447" t="s">
        <v>58</v>
      </c>
      <c r="P447" t="s">
        <v>37</v>
      </c>
      <c r="Q447" t="s">
        <v>56</v>
      </c>
      <c r="R447" t="s">
        <v>57</v>
      </c>
      <c r="S447" t="s">
        <v>57</v>
      </c>
      <c r="T447" t="s">
        <v>13</v>
      </c>
      <c r="U447" t="s">
        <v>14</v>
      </c>
      <c r="V447" t="s">
        <v>15</v>
      </c>
      <c r="W447" t="s">
        <v>16</v>
      </c>
      <c r="X447">
        <v>216652</v>
      </c>
      <c r="Y447">
        <v>216652</v>
      </c>
      <c r="Z447">
        <v>81027848</v>
      </c>
      <c r="AA447">
        <v>374</v>
      </c>
    </row>
    <row r="448" spans="1:27" hidden="1" x14ac:dyDescent="0.25">
      <c r="A448" t="s">
        <v>50</v>
      </c>
      <c r="B448">
        <v>2021</v>
      </c>
      <c r="C448">
        <v>10</v>
      </c>
      <c r="D448">
        <v>2</v>
      </c>
      <c r="E448" t="s">
        <v>18</v>
      </c>
      <c r="F448" t="s">
        <v>19</v>
      </c>
      <c r="G448" t="s">
        <v>20</v>
      </c>
      <c r="H448">
        <v>1</v>
      </c>
      <c r="I448" t="s">
        <v>10</v>
      </c>
      <c r="J448">
        <v>0</v>
      </c>
      <c r="K448">
        <v>0</v>
      </c>
      <c r="L448">
        <v>0</v>
      </c>
      <c r="M448">
        <v>20091274</v>
      </c>
      <c r="N448">
        <v>3</v>
      </c>
      <c r="O448" t="s">
        <v>58</v>
      </c>
      <c r="P448" t="s">
        <v>37</v>
      </c>
      <c r="Q448" t="s">
        <v>56</v>
      </c>
      <c r="R448" t="s">
        <v>57</v>
      </c>
      <c r="S448" t="s">
        <v>57</v>
      </c>
      <c r="T448" t="s">
        <v>13</v>
      </c>
      <c r="U448" t="s">
        <v>14</v>
      </c>
      <c r="V448" t="s">
        <v>21</v>
      </c>
      <c r="W448" t="s">
        <v>22</v>
      </c>
      <c r="X448">
        <v>54163</v>
      </c>
      <c r="Y448">
        <v>54163</v>
      </c>
      <c r="Z448">
        <v>98360008</v>
      </c>
      <c r="AA448">
        <v>1816</v>
      </c>
    </row>
    <row r="449" spans="1:27" hidden="1" x14ac:dyDescent="0.25">
      <c r="A449" t="s">
        <v>50</v>
      </c>
      <c r="B449">
        <v>2021</v>
      </c>
      <c r="C449">
        <v>10</v>
      </c>
      <c r="D449">
        <v>2</v>
      </c>
      <c r="E449" t="s">
        <v>18</v>
      </c>
      <c r="F449" t="s">
        <v>19</v>
      </c>
      <c r="G449" t="s">
        <v>20</v>
      </c>
      <c r="H449">
        <v>2</v>
      </c>
      <c r="I449" t="s">
        <v>17</v>
      </c>
      <c r="J449">
        <v>0</v>
      </c>
      <c r="K449">
        <v>0</v>
      </c>
      <c r="L449">
        <v>0</v>
      </c>
      <c r="M449">
        <v>20079057</v>
      </c>
      <c r="N449">
        <v>3</v>
      </c>
      <c r="O449" t="s">
        <v>55</v>
      </c>
      <c r="P449" t="s">
        <v>81</v>
      </c>
      <c r="Q449" t="s">
        <v>56</v>
      </c>
      <c r="R449" t="s">
        <v>57</v>
      </c>
      <c r="S449" t="s">
        <v>57</v>
      </c>
      <c r="T449" t="s">
        <v>13</v>
      </c>
      <c r="U449" t="s">
        <v>14</v>
      </c>
      <c r="V449" t="s">
        <v>15</v>
      </c>
      <c r="W449" t="s">
        <v>16</v>
      </c>
      <c r="X449">
        <v>395350</v>
      </c>
      <c r="Y449">
        <v>395350</v>
      </c>
      <c r="Z449">
        <v>25302400</v>
      </c>
      <c r="AA449">
        <v>64</v>
      </c>
    </row>
    <row r="450" spans="1:27" hidden="1" x14ac:dyDescent="0.25">
      <c r="A450" t="s">
        <v>50</v>
      </c>
      <c r="B450">
        <v>2021</v>
      </c>
      <c r="C450">
        <v>10</v>
      </c>
      <c r="D450">
        <v>2</v>
      </c>
      <c r="E450" t="s">
        <v>18</v>
      </c>
      <c r="F450" t="s">
        <v>19</v>
      </c>
      <c r="G450" t="s">
        <v>20</v>
      </c>
      <c r="H450">
        <v>2</v>
      </c>
      <c r="I450" t="s">
        <v>17</v>
      </c>
      <c r="J450">
        <v>0</v>
      </c>
      <c r="K450">
        <v>0</v>
      </c>
      <c r="L450">
        <v>0</v>
      </c>
      <c r="M450">
        <v>20079057</v>
      </c>
      <c r="N450">
        <v>3</v>
      </c>
      <c r="O450" t="s">
        <v>55</v>
      </c>
      <c r="P450" t="s">
        <v>81</v>
      </c>
      <c r="Q450" t="s">
        <v>56</v>
      </c>
      <c r="R450" t="s">
        <v>57</v>
      </c>
      <c r="S450" t="s">
        <v>57</v>
      </c>
      <c r="T450" t="s">
        <v>13</v>
      </c>
      <c r="U450" t="s">
        <v>14</v>
      </c>
      <c r="V450" t="s">
        <v>21</v>
      </c>
      <c r="W450" t="s">
        <v>22</v>
      </c>
      <c r="X450">
        <v>93870</v>
      </c>
      <c r="Y450">
        <v>108750</v>
      </c>
      <c r="Z450">
        <v>225269910</v>
      </c>
      <c r="AA450">
        <v>2276</v>
      </c>
    </row>
    <row r="451" spans="1:27" hidden="1" x14ac:dyDescent="0.25">
      <c r="A451" t="s">
        <v>50</v>
      </c>
      <c r="B451">
        <v>2021</v>
      </c>
      <c r="C451">
        <v>10</v>
      </c>
      <c r="D451">
        <v>2</v>
      </c>
      <c r="E451" t="s">
        <v>18</v>
      </c>
      <c r="F451" t="s">
        <v>19</v>
      </c>
      <c r="G451" t="s">
        <v>20</v>
      </c>
      <c r="H451">
        <v>2</v>
      </c>
      <c r="I451" t="s">
        <v>17</v>
      </c>
      <c r="J451">
        <v>0</v>
      </c>
      <c r="K451">
        <v>0</v>
      </c>
      <c r="L451">
        <v>0</v>
      </c>
      <c r="M451">
        <v>20091274</v>
      </c>
      <c r="N451">
        <v>3</v>
      </c>
      <c r="O451" t="s">
        <v>58</v>
      </c>
      <c r="P451" t="s">
        <v>37</v>
      </c>
      <c r="Q451" t="s">
        <v>56</v>
      </c>
      <c r="R451" t="s">
        <v>57</v>
      </c>
      <c r="S451" t="s">
        <v>57</v>
      </c>
      <c r="T451" t="s">
        <v>13</v>
      </c>
      <c r="U451" t="s">
        <v>14</v>
      </c>
      <c r="V451" t="s">
        <v>15</v>
      </c>
      <c r="W451" t="s">
        <v>16</v>
      </c>
      <c r="X451">
        <v>223408</v>
      </c>
      <c r="Y451">
        <v>223408</v>
      </c>
      <c r="Z451">
        <v>3127712</v>
      </c>
      <c r="AA451">
        <v>14</v>
      </c>
    </row>
    <row r="452" spans="1:27" hidden="1" x14ac:dyDescent="0.25">
      <c r="A452" t="s">
        <v>50</v>
      </c>
      <c r="B452">
        <v>2021</v>
      </c>
      <c r="C452">
        <v>10</v>
      </c>
      <c r="D452">
        <v>2</v>
      </c>
      <c r="E452" t="s">
        <v>18</v>
      </c>
      <c r="F452" t="s">
        <v>19</v>
      </c>
      <c r="G452" t="s">
        <v>20</v>
      </c>
      <c r="H452">
        <v>2</v>
      </c>
      <c r="I452" t="s">
        <v>17</v>
      </c>
      <c r="J452">
        <v>0</v>
      </c>
      <c r="K452">
        <v>0</v>
      </c>
      <c r="L452">
        <v>0</v>
      </c>
      <c r="M452">
        <v>20091274</v>
      </c>
      <c r="N452">
        <v>3</v>
      </c>
      <c r="O452" t="s">
        <v>58</v>
      </c>
      <c r="P452" t="s">
        <v>37</v>
      </c>
      <c r="Q452" t="s">
        <v>56</v>
      </c>
      <c r="R452" t="s">
        <v>57</v>
      </c>
      <c r="S452" t="s">
        <v>57</v>
      </c>
      <c r="T452" t="s">
        <v>13</v>
      </c>
      <c r="U452" t="s">
        <v>14</v>
      </c>
      <c r="V452" t="s">
        <v>21</v>
      </c>
      <c r="W452" t="s">
        <v>22</v>
      </c>
      <c r="X452">
        <v>55852</v>
      </c>
      <c r="Y452">
        <v>55852</v>
      </c>
      <c r="Z452">
        <v>3574528</v>
      </c>
      <c r="AA452">
        <v>64</v>
      </c>
    </row>
    <row r="453" spans="1:27" hidden="1" x14ac:dyDescent="0.25">
      <c r="A453" t="s">
        <v>50</v>
      </c>
      <c r="B453">
        <v>2021</v>
      </c>
      <c r="C453">
        <v>10</v>
      </c>
      <c r="D453">
        <v>2</v>
      </c>
      <c r="E453" t="s">
        <v>18</v>
      </c>
      <c r="F453" t="s">
        <v>19</v>
      </c>
      <c r="G453" t="s">
        <v>20</v>
      </c>
      <c r="H453">
        <v>3</v>
      </c>
      <c r="I453" t="s">
        <v>25</v>
      </c>
      <c r="J453">
        <v>0</v>
      </c>
      <c r="K453">
        <v>0</v>
      </c>
      <c r="L453">
        <v>0</v>
      </c>
      <c r="M453">
        <v>20079057</v>
      </c>
      <c r="N453">
        <v>1</v>
      </c>
      <c r="O453" t="s">
        <v>55</v>
      </c>
      <c r="P453" t="s">
        <v>81</v>
      </c>
      <c r="Q453" t="s">
        <v>56</v>
      </c>
      <c r="R453" t="s">
        <v>57</v>
      </c>
      <c r="S453" t="s">
        <v>57</v>
      </c>
      <c r="T453" t="s">
        <v>13</v>
      </c>
      <c r="U453" t="s">
        <v>14</v>
      </c>
      <c r="V453" t="s">
        <v>21</v>
      </c>
      <c r="W453" t="s">
        <v>22</v>
      </c>
      <c r="X453">
        <v>110751</v>
      </c>
      <c r="Y453" t="s">
        <v>65</v>
      </c>
      <c r="Z453" t="s">
        <v>89</v>
      </c>
      <c r="AA453">
        <v>216</v>
      </c>
    </row>
    <row r="454" spans="1:27" hidden="1" x14ac:dyDescent="0.25">
      <c r="A454" t="s">
        <v>50</v>
      </c>
      <c r="B454">
        <v>2021</v>
      </c>
      <c r="C454">
        <v>10</v>
      </c>
      <c r="D454">
        <v>2</v>
      </c>
      <c r="E454" t="s">
        <v>18</v>
      </c>
      <c r="F454" t="s">
        <v>19</v>
      </c>
      <c r="G454" t="s">
        <v>20</v>
      </c>
      <c r="H454">
        <v>3</v>
      </c>
      <c r="I454" t="s">
        <v>25</v>
      </c>
      <c r="J454">
        <v>0</v>
      </c>
      <c r="K454">
        <v>0</v>
      </c>
      <c r="L454">
        <v>0</v>
      </c>
      <c r="M454">
        <v>20079057</v>
      </c>
      <c r="N454">
        <v>3</v>
      </c>
      <c r="O454" t="s">
        <v>55</v>
      </c>
      <c r="P454" t="s">
        <v>81</v>
      </c>
      <c r="Q454" t="s">
        <v>56</v>
      </c>
      <c r="R454" t="s">
        <v>57</v>
      </c>
      <c r="S454" t="s">
        <v>57</v>
      </c>
      <c r="T454" t="s">
        <v>13</v>
      </c>
      <c r="U454" t="s">
        <v>14</v>
      </c>
      <c r="V454" t="s">
        <v>15</v>
      </c>
      <c r="W454" t="s">
        <v>16</v>
      </c>
      <c r="X454">
        <v>114023</v>
      </c>
      <c r="Y454">
        <v>416632</v>
      </c>
      <c r="Z454">
        <v>741419588</v>
      </c>
      <c r="AA454">
        <v>2165</v>
      </c>
    </row>
    <row r="455" spans="1:27" hidden="1" x14ac:dyDescent="0.25">
      <c r="A455" t="s">
        <v>50</v>
      </c>
      <c r="B455">
        <v>2021</v>
      </c>
      <c r="C455">
        <v>10</v>
      </c>
      <c r="D455">
        <v>2</v>
      </c>
      <c r="E455" t="s">
        <v>18</v>
      </c>
      <c r="F455" t="s">
        <v>19</v>
      </c>
      <c r="G455" t="s">
        <v>20</v>
      </c>
      <c r="H455">
        <v>3</v>
      </c>
      <c r="I455" t="s">
        <v>25</v>
      </c>
      <c r="J455">
        <v>0</v>
      </c>
      <c r="K455">
        <v>0</v>
      </c>
      <c r="L455">
        <v>0</v>
      </c>
      <c r="M455">
        <v>20079057</v>
      </c>
      <c r="N455">
        <v>3</v>
      </c>
      <c r="O455" t="s">
        <v>55</v>
      </c>
      <c r="P455" t="s">
        <v>81</v>
      </c>
      <c r="Q455" t="s">
        <v>56</v>
      </c>
      <c r="R455" t="s">
        <v>57</v>
      </c>
      <c r="S455" t="s">
        <v>57</v>
      </c>
      <c r="T455" t="s">
        <v>13</v>
      </c>
      <c r="U455" t="s">
        <v>14</v>
      </c>
      <c r="V455" t="s">
        <v>21</v>
      </c>
      <c r="W455" t="s">
        <v>22</v>
      </c>
      <c r="X455">
        <v>89400</v>
      </c>
      <c r="Y455">
        <v>357600</v>
      </c>
      <c r="Z455">
        <v>186067051</v>
      </c>
      <c r="AA455">
        <v>1804</v>
      </c>
    </row>
    <row r="456" spans="1:27" hidden="1" x14ac:dyDescent="0.25">
      <c r="A456" t="s">
        <v>50</v>
      </c>
      <c r="B456">
        <v>2021</v>
      </c>
      <c r="C456">
        <v>10</v>
      </c>
      <c r="D456">
        <v>2</v>
      </c>
      <c r="E456" t="s">
        <v>18</v>
      </c>
      <c r="F456" t="s">
        <v>19</v>
      </c>
      <c r="G456" t="s">
        <v>20</v>
      </c>
      <c r="H456">
        <v>3</v>
      </c>
      <c r="I456" t="s">
        <v>25</v>
      </c>
      <c r="J456">
        <v>0</v>
      </c>
      <c r="K456">
        <v>0</v>
      </c>
      <c r="L456">
        <v>0</v>
      </c>
      <c r="M456">
        <v>20091274</v>
      </c>
      <c r="N456">
        <v>1</v>
      </c>
      <c r="O456" t="s">
        <v>58</v>
      </c>
      <c r="P456" t="s">
        <v>37</v>
      </c>
      <c r="Q456" t="s">
        <v>56</v>
      </c>
      <c r="R456" t="s">
        <v>57</v>
      </c>
      <c r="S456" t="s">
        <v>57</v>
      </c>
      <c r="T456" t="s">
        <v>13</v>
      </c>
      <c r="U456" t="s">
        <v>14</v>
      </c>
      <c r="V456" t="s">
        <v>21</v>
      </c>
      <c r="W456" t="s">
        <v>22</v>
      </c>
      <c r="X456">
        <v>61989</v>
      </c>
      <c r="Y456">
        <v>61989</v>
      </c>
      <c r="Z456">
        <v>495912</v>
      </c>
      <c r="AA456">
        <v>8</v>
      </c>
    </row>
    <row r="457" spans="1:27" hidden="1" x14ac:dyDescent="0.25">
      <c r="A457" t="s">
        <v>50</v>
      </c>
      <c r="B457">
        <v>2021</v>
      </c>
      <c r="C457">
        <v>10</v>
      </c>
      <c r="D457">
        <v>2</v>
      </c>
      <c r="E457" t="s">
        <v>18</v>
      </c>
      <c r="F457" t="s">
        <v>19</v>
      </c>
      <c r="G457" t="s">
        <v>20</v>
      </c>
      <c r="H457">
        <v>3</v>
      </c>
      <c r="I457" t="s">
        <v>25</v>
      </c>
      <c r="J457">
        <v>0</v>
      </c>
      <c r="K457">
        <v>0</v>
      </c>
      <c r="L457">
        <v>0</v>
      </c>
      <c r="M457">
        <v>20091274</v>
      </c>
      <c r="N457">
        <v>3</v>
      </c>
      <c r="O457" t="s">
        <v>58</v>
      </c>
      <c r="P457" t="s">
        <v>37</v>
      </c>
      <c r="Q457" t="s">
        <v>56</v>
      </c>
      <c r="R457" t="s">
        <v>57</v>
      </c>
      <c r="S457" t="s">
        <v>57</v>
      </c>
      <c r="T457" t="s">
        <v>13</v>
      </c>
      <c r="U457" t="s">
        <v>14</v>
      </c>
      <c r="V457" t="s">
        <v>15</v>
      </c>
      <c r="W457" t="s">
        <v>16</v>
      </c>
      <c r="X457">
        <v>57011</v>
      </c>
      <c r="Y457">
        <v>223408</v>
      </c>
      <c r="Z457">
        <v>17634520</v>
      </c>
      <c r="AA457">
        <v>84</v>
      </c>
    </row>
    <row r="458" spans="1:27" hidden="1" x14ac:dyDescent="0.25">
      <c r="A458" t="s">
        <v>50</v>
      </c>
      <c r="B458">
        <v>2021</v>
      </c>
      <c r="C458">
        <v>10</v>
      </c>
      <c r="D458">
        <v>2</v>
      </c>
      <c r="E458" t="s">
        <v>18</v>
      </c>
      <c r="F458" t="s">
        <v>19</v>
      </c>
      <c r="G458" t="s">
        <v>20</v>
      </c>
      <c r="H458">
        <v>3</v>
      </c>
      <c r="I458" t="s">
        <v>25</v>
      </c>
      <c r="J458">
        <v>0</v>
      </c>
      <c r="K458">
        <v>0</v>
      </c>
      <c r="L458">
        <v>0</v>
      </c>
      <c r="M458">
        <v>20091274</v>
      </c>
      <c r="N458">
        <v>3</v>
      </c>
      <c r="O458" t="s">
        <v>58</v>
      </c>
      <c r="P458" t="s">
        <v>37</v>
      </c>
      <c r="Q458" t="s">
        <v>56</v>
      </c>
      <c r="R458" t="s">
        <v>57</v>
      </c>
      <c r="S458" t="s">
        <v>57</v>
      </c>
      <c r="T458" t="s">
        <v>13</v>
      </c>
      <c r="U458" t="s">
        <v>14</v>
      </c>
      <c r="V458" t="s">
        <v>21</v>
      </c>
      <c r="W458" t="s">
        <v>22</v>
      </c>
      <c r="X458">
        <v>54163</v>
      </c>
      <c r="Y458">
        <v>216652</v>
      </c>
      <c r="Z458" t="s">
        <v>90</v>
      </c>
      <c r="AA458">
        <v>260</v>
      </c>
    </row>
    <row r="459" spans="1:27" hidden="1" x14ac:dyDescent="0.25">
      <c r="A459" t="s">
        <v>50</v>
      </c>
      <c r="B459">
        <v>2021</v>
      </c>
      <c r="C459">
        <v>10</v>
      </c>
      <c r="D459">
        <v>2</v>
      </c>
      <c r="E459" t="s">
        <v>18</v>
      </c>
      <c r="F459" t="s">
        <v>19</v>
      </c>
      <c r="G459" t="s">
        <v>20</v>
      </c>
      <c r="H459">
        <v>4</v>
      </c>
      <c r="I459" t="s">
        <v>26</v>
      </c>
      <c r="J459">
        <v>0</v>
      </c>
      <c r="K459">
        <v>0</v>
      </c>
      <c r="L459">
        <v>0</v>
      </c>
      <c r="M459">
        <v>20079057</v>
      </c>
      <c r="N459">
        <v>3</v>
      </c>
      <c r="O459" t="s">
        <v>55</v>
      </c>
      <c r="P459" t="s">
        <v>81</v>
      </c>
      <c r="Q459" t="s">
        <v>56</v>
      </c>
      <c r="R459" t="s">
        <v>57</v>
      </c>
      <c r="S459" t="s">
        <v>57</v>
      </c>
      <c r="T459" t="s">
        <v>13</v>
      </c>
      <c r="U459" t="s">
        <v>14</v>
      </c>
      <c r="V459" t="s">
        <v>15</v>
      </c>
      <c r="W459" t="s">
        <v>16</v>
      </c>
      <c r="X459">
        <v>115866</v>
      </c>
      <c r="Y459">
        <v>395350</v>
      </c>
      <c r="Z459">
        <v>34149662</v>
      </c>
      <c r="AA459">
        <v>109</v>
      </c>
    </row>
    <row r="460" spans="1:27" hidden="1" x14ac:dyDescent="0.25">
      <c r="A460" t="s">
        <v>50</v>
      </c>
      <c r="B460">
        <v>2021</v>
      </c>
      <c r="C460">
        <v>10</v>
      </c>
      <c r="D460">
        <v>2</v>
      </c>
      <c r="E460" t="s">
        <v>18</v>
      </c>
      <c r="F460" t="s">
        <v>19</v>
      </c>
      <c r="G460" t="s">
        <v>20</v>
      </c>
      <c r="H460">
        <v>4</v>
      </c>
      <c r="I460" t="s">
        <v>26</v>
      </c>
      <c r="J460">
        <v>0</v>
      </c>
      <c r="K460">
        <v>0</v>
      </c>
      <c r="L460">
        <v>0</v>
      </c>
      <c r="M460">
        <v>20079057</v>
      </c>
      <c r="N460">
        <v>3</v>
      </c>
      <c r="O460" t="s">
        <v>55</v>
      </c>
      <c r="P460" t="s">
        <v>81</v>
      </c>
      <c r="Q460" t="s">
        <v>56</v>
      </c>
      <c r="R460" t="s">
        <v>57</v>
      </c>
      <c r="S460" t="s">
        <v>57</v>
      </c>
      <c r="T460" t="s">
        <v>13</v>
      </c>
      <c r="U460" t="s">
        <v>14</v>
      </c>
      <c r="V460" t="s">
        <v>21</v>
      </c>
      <c r="W460" t="s">
        <v>22</v>
      </c>
      <c r="X460">
        <v>357600</v>
      </c>
      <c r="Y460">
        <v>357600</v>
      </c>
      <c r="Z460">
        <v>16449600</v>
      </c>
      <c r="AA460">
        <v>46</v>
      </c>
    </row>
    <row r="461" spans="1:27" hidden="1" x14ac:dyDescent="0.25">
      <c r="A461" t="s">
        <v>50</v>
      </c>
      <c r="B461">
        <v>2021</v>
      </c>
      <c r="C461">
        <v>10</v>
      </c>
      <c r="D461">
        <v>2</v>
      </c>
      <c r="E461" t="s">
        <v>18</v>
      </c>
      <c r="F461" t="s">
        <v>19</v>
      </c>
      <c r="G461" t="s">
        <v>20</v>
      </c>
      <c r="H461">
        <v>4</v>
      </c>
      <c r="I461" t="s">
        <v>26</v>
      </c>
      <c r="J461">
        <v>0</v>
      </c>
      <c r="K461">
        <v>0</v>
      </c>
      <c r="L461">
        <v>0</v>
      </c>
      <c r="M461">
        <v>20091274</v>
      </c>
      <c r="N461">
        <v>1</v>
      </c>
      <c r="O461" t="s">
        <v>58</v>
      </c>
      <c r="P461" t="s">
        <v>37</v>
      </c>
      <c r="Q461" t="s">
        <v>56</v>
      </c>
      <c r="R461" t="s">
        <v>57</v>
      </c>
      <c r="S461" t="s">
        <v>57</v>
      </c>
      <c r="T461" t="s">
        <v>13</v>
      </c>
      <c r="U461" t="s">
        <v>14</v>
      </c>
      <c r="V461" t="s">
        <v>21</v>
      </c>
      <c r="W461" t="s">
        <v>22</v>
      </c>
      <c r="X461">
        <v>56900</v>
      </c>
      <c r="Y461">
        <v>56900</v>
      </c>
      <c r="Z461">
        <v>455200</v>
      </c>
      <c r="AA461">
        <v>8</v>
      </c>
    </row>
    <row r="462" spans="1:27" hidden="1" x14ac:dyDescent="0.25">
      <c r="A462" t="s">
        <v>50</v>
      </c>
      <c r="B462">
        <v>2021</v>
      </c>
      <c r="C462">
        <v>10</v>
      </c>
      <c r="D462">
        <v>2</v>
      </c>
      <c r="E462" t="s">
        <v>18</v>
      </c>
      <c r="F462" t="s">
        <v>19</v>
      </c>
      <c r="G462" t="s">
        <v>20</v>
      </c>
      <c r="H462">
        <v>4</v>
      </c>
      <c r="I462" t="s">
        <v>26</v>
      </c>
      <c r="J462">
        <v>0</v>
      </c>
      <c r="K462">
        <v>0</v>
      </c>
      <c r="L462">
        <v>0</v>
      </c>
      <c r="M462">
        <v>20091274</v>
      </c>
      <c r="N462">
        <v>3</v>
      </c>
      <c r="O462" t="s">
        <v>58</v>
      </c>
      <c r="P462" t="s">
        <v>37</v>
      </c>
      <c r="Q462" t="s">
        <v>56</v>
      </c>
      <c r="R462" t="s">
        <v>57</v>
      </c>
      <c r="S462" t="s">
        <v>57</v>
      </c>
      <c r="T462" t="s">
        <v>13</v>
      </c>
      <c r="U462" t="s">
        <v>14</v>
      </c>
      <c r="V462" t="s">
        <v>15</v>
      </c>
      <c r="W462" t="s">
        <v>16</v>
      </c>
      <c r="X462">
        <v>57011</v>
      </c>
      <c r="Y462">
        <v>223408</v>
      </c>
      <c r="Z462">
        <v>9615790</v>
      </c>
      <c r="AA462">
        <v>49</v>
      </c>
    </row>
    <row r="463" spans="1:27" hidden="1" x14ac:dyDescent="0.25">
      <c r="A463" t="s">
        <v>50</v>
      </c>
      <c r="B463">
        <v>2021</v>
      </c>
      <c r="C463">
        <v>10</v>
      </c>
      <c r="D463">
        <v>2</v>
      </c>
      <c r="E463" t="s">
        <v>18</v>
      </c>
      <c r="F463" t="s">
        <v>19</v>
      </c>
      <c r="G463" t="s">
        <v>20</v>
      </c>
      <c r="H463">
        <v>5</v>
      </c>
      <c r="I463" t="s">
        <v>27</v>
      </c>
      <c r="J463">
        <v>0</v>
      </c>
      <c r="K463">
        <v>0</v>
      </c>
      <c r="L463">
        <v>0</v>
      </c>
      <c r="M463">
        <v>20079057</v>
      </c>
      <c r="N463">
        <v>0</v>
      </c>
      <c r="O463" t="s">
        <v>55</v>
      </c>
      <c r="P463" t="s">
        <v>81</v>
      </c>
      <c r="Q463" t="s">
        <v>56</v>
      </c>
      <c r="R463" t="s">
        <v>57</v>
      </c>
      <c r="S463" t="s">
        <v>57</v>
      </c>
      <c r="T463" t="s">
        <v>13</v>
      </c>
      <c r="U463" t="s">
        <v>14</v>
      </c>
      <c r="V463" t="s">
        <v>30</v>
      </c>
      <c r="W463" t="s">
        <v>31</v>
      </c>
      <c r="X463">
        <v>108048</v>
      </c>
      <c r="Y463">
        <v>155000</v>
      </c>
      <c r="Z463">
        <v>20184044</v>
      </c>
      <c r="AA463">
        <v>144</v>
      </c>
    </row>
    <row r="464" spans="1:27" hidden="1" x14ac:dyDescent="0.25">
      <c r="A464" t="s">
        <v>50</v>
      </c>
      <c r="B464">
        <v>2021</v>
      </c>
      <c r="C464">
        <v>10</v>
      </c>
      <c r="D464">
        <v>2</v>
      </c>
      <c r="E464" t="s">
        <v>18</v>
      </c>
      <c r="F464" t="s">
        <v>19</v>
      </c>
      <c r="G464" t="s">
        <v>20</v>
      </c>
      <c r="H464">
        <v>5</v>
      </c>
      <c r="I464" t="s">
        <v>27</v>
      </c>
      <c r="J464">
        <v>0</v>
      </c>
      <c r="K464">
        <v>0</v>
      </c>
      <c r="L464">
        <v>0</v>
      </c>
      <c r="M464">
        <v>20079057</v>
      </c>
      <c r="N464">
        <v>1</v>
      </c>
      <c r="O464" t="s">
        <v>55</v>
      </c>
      <c r="P464" t="s">
        <v>81</v>
      </c>
      <c r="Q464" t="s">
        <v>56</v>
      </c>
      <c r="R464" t="s">
        <v>57</v>
      </c>
      <c r="S464" t="s">
        <v>57</v>
      </c>
      <c r="T464" t="s">
        <v>13</v>
      </c>
      <c r="U464" t="s">
        <v>14</v>
      </c>
      <c r="V464" t="s">
        <v>21</v>
      </c>
      <c r="W464" t="s">
        <v>22</v>
      </c>
      <c r="X464">
        <v>98535</v>
      </c>
      <c r="Y464">
        <v>114023</v>
      </c>
      <c r="Z464">
        <v>14498800</v>
      </c>
      <c r="AA464">
        <v>144</v>
      </c>
    </row>
    <row r="465" spans="1:27" hidden="1" x14ac:dyDescent="0.25">
      <c r="A465" t="s">
        <v>50</v>
      </c>
      <c r="B465">
        <v>2021</v>
      </c>
      <c r="C465">
        <v>10</v>
      </c>
      <c r="D465">
        <v>2</v>
      </c>
      <c r="E465" t="s">
        <v>18</v>
      </c>
      <c r="F465" t="s">
        <v>19</v>
      </c>
      <c r="G465" t="s">
        <v>20</v>
      </c>
      <c r="H465">
        <v>5</v>
      </c>
      <c r="I465" t="s">
        <v>27</v>
      </c>
      <c r="J465">
        <v>0</v>
      </c>
      <c r="K465">
        <v>0</v>
      </c>
      <c r="L465">
        <v>0</v>
      </c>
      <c r="M465">
        <v>20079057</v>
      </c>
      <c r="N465">
        <v>2</v>
      </c>
      <c r="O465" t="s">
        <v>55</v>
      </c>
      <c r="P465" t="s">
        <v>81</v>
      </c>
      <c r="Q465" t="s">
        <v>56</v>
      </c>
      <c r="R465" t="s">
        <v>57</v>
      </c>
      <c r="S465" t="s">
        <v>57</v>
      </c>
      <c r="T465" t="s">
        <v>13</v>
      </c>
      <c r="U465" t="s">
        <v>14</v>
      </c>
      <c r="V465" t="s">
        <v>21</v>
      </c>
      <c r="W465" t="s">
        <v>22</v>
      </c>
      <c r="X465">
        <v>1</v>
      </c>
      <c r="Y465">
        <v>130251</v>
      </c>
      <c r="Z465">
        <v>1407057</v>
      </c>
      <c r="AA465">
        <v>24</v>
      </c>
    </row>
    <row r="466" spans="1:27" hidden="1" x14ac:dyDescent="0.25">
      <c r="A466" t="s">
        <v>50</v>
      </c>
      <c r="B466">
        <v>2021</v>
      </c>
      <c r="C466">
        <v>10</v>
      </c>
      <c r="D466">
        <v>2</v>
      </c>
      <c r="E466" t="s">
        <v>18</v>
      </c>
      <c r="F466" t="s">
        <v>19</v>
      </c>
      <c r="G466" t="s">
        <v>20</v>
      </c>
      <c r="H466">
        <v>5</v>
      </c>
      <c r="I466" t="s">
        <v>27</v>
      </c>
      <c r="J466">
        <v>0</v>
      </c>
      <c r="K466">
        <v>0</v>
      </c>
      <c r="L466">
        <v>0</v>
      </c>
      <c r="M466">
        <v>20079057</v>
      </c>
      <c r="N466">
        <v>3</v>
      </c>
      <c r="O466" t="s">
        <v>55</v>
      </c>
      <c r="P466" t="s">
        <v>81</v>
      </c>
      <c r="Q466" t="s">
        <v>56</v>
      </c>
      <c r="R466" t="s">
        <v>57</v>
      </c>
      <c r="S466" t="s">
        <v>57</v>
      </c>
      <c r="T466" t="s">
        <v>13</v>
      </c>
      <c r="U466" t="s">
        <v>14</v>
      </c>
      <c r="V466" t="s">
        <v>15</v>
      </c>
      <c r="W466" t="s">
        <v>16</v>
      </c>
      <c r="X466">
        <v>101920</v>
      </c>
      <c r="Y466">
        <v>135893</v>
      </c>
      <c r="Z466">
        <v>149783872</v>
      </c>
      <c r="AA466">
        <v>1109</v>
      </c>
    </row>
    <row r="467" spans="1:27" hidden="1" x14ac:dyDescent="0.25">
      <c r="A467" t="s">
        <v>50</v>
      </c>
      <c r="B467">
        <v>2021</v>
      </c>
      <c r="C467">
        <v>10</v>
      </c>
      <c r="D467">
        <v>2</v>
      </c>
      <c r="E467" t="s">
        <v>18</v>
      </c>
      <c r="F467" t="s">
        <v>19</v>
      </c>
      <c r="G467" t="s">
        <v>20</v>
      </c>
      <c r="H467">
        <v>5</v>
      </c>
      <c r="I467" t="s">
        <v>27</v>
      </c>
      <c r="J467">
        <v>0</v>
      </c>
      <c r="K467">
        <v>0</v>
      </c>
      <c r="L467">
        <v>0</v>
      </c>
      <c r="M467">
        <v>20079057</v>
      </c>
      <c r="N467">
        <v>3</v>
      </c>
      <c r="O467" t="s">
        <v>55</v>
      </c>
      <c r="P467" t="s">
        <v>81</v>
      </c>
      <c r="Q467" t="s">
        <v>56</v>
      </c>
      <c r="R467" t="s">
        <v>57</v>
      </c>
      <c r="S467" t="s">
        <v>57</v>
      </c>
      <c r="T467" t="s">
        <v>13</v>
      </c>
      <c r="U467" t="s">
        <v>14</v>
      </c>
      <c r="V467" t="s">
        <v>21</v>
      </c>
      <c r="W467" t="s">
        <v>22</v>
      </c>
      <c r="X467">
        <v>1</v>
      </c>
      <c r="Y467">
        <v>122005</v>
      </c>
      <c r="Z467">
        <v>537283102</v>
      </c>
      <c r="AA467">
        <v>5754</v>
      </c>
    </row>
    <row r="468" spans="1:27" hidden="1" x14ac:dyDescent="0.25">
      <c r="A468" t="s">
        <v>50</v>
      </c>
      <c r="B468">
        <v>2021</v>
      </c>
      <c r="C468">
        <v>10</v>
      </c>
      <c r="D468">
        <v>2</v>
      </c>
      <c r="E468" t="s">
        <v>18</v>
      </c>
      <c r="F468" t="s">
        <v>19</v>
      </c>
      <c r="G468" t="s">
        <v>20</v>
      </c>
      <c r="H468">
        <v>5</v>
      </c>
      <c r="I468" t="s">
        <v>27</v>
      </c>
      <c r="J468">
        <v>0</v>
      </c>
      <c r="K468">
        <v>0</v>
      </c>
      <c r="L468">
        <v>0</v>
      </c>
      <c r="M468">
        <v>20091274</v>
      </c>
      <c r="N468">
        <v>1</v>
      </c>
      <c r="O468" t="s">
        <v>58</v>
      </c>
      <c r="P468" t="s">
        <v>37</v>
      </c>
      <c r="Q468" t="s">
        <v>56</v>
      </c>
      <c r="R468" t="s">
        <v>57</v>
      </c>
      <c r="S468" t="s">
        <v>57</v>
      </c>
      <c r="T468" t="s">
        <v>13</v>
      </c>
      <c r="U468" t="s">
        <v>14</v>
      </c>
      <c r="V468" t="s">
        <v>21</v>
      </c>
      <c r="W468" t="s">
        <v>22</v>
      </c>
      <c r="X468">
        <v>57011</v>
      </c>
      <c r="Y468">
        <v>61002</v>
      </c>
      <c r="Z468">
        <v>716060</v>
      </c>
      <c r="AA468">
        <v>12</v>
      </c>
    </row>
    <row r="469" spans="1:27" hidden="1" x14ac:dyDescent="0.25">
      <c r="A469" t="s">
        <v>50</v>
      </c>
      <c r="B469">
        <v>2021</v>
      </c>
      <c r="C469">
        <v>10</v>
      </c>
      <c r="D469">
        <v>2</v>
      </c>
      <c r="E469" t="s">
        <v>18</v>
      </c>
      <c r="F469" t="s">
        <v>19</v>
      </c>
      <c r="G469" t="s">
        <v>20</v>
      </c>
      <c r="H469">
        <v>5</v>
      </c>
      <c r="I469" t="s">
        <v>27</v>
      </c>
      <c r="J469">
        <v>0</v>
      </c>
      <c r="K469">
        <v>0</v>
      </c>
      <c r="L469">
        <v>0</v>
      </c>
      <c r="M469">
        <v>20091274</v>
      </c>
      <c r="N469">
        <v>3</v>
      </c>
      <c r="O469" t="s">
        <v>58</v>
      </c>
      <c r="P469" t="s">
        <v>37</v>
      </c>
      <c r="Q469" t="s">
        <v>56</v>
      </c>
      <c r="R469" t="s">
        <v>57</v>
      </c>
      <c r="S469" t="s">
        <v>57</v>
      </c>
      <c r="T469" t="s">
        <v>13</v>
      </c>
      <c r="U469" t="s">
        <v>14</v>
      </c>
      <c r="V469" t="s">
        <v>15</v>
      </c>
      <c r="W469" t="s">
        <v>16</v>
      </c>
      <c r="X469">
        <v>72032</v>
      </c>
      <c r="Y469">
        <v>76015</v>
      </c>
      <c r="Z469">
        <v>12974612</v>
      </c>
      <c r="AA469">
        <v>171</v>
      </c>
    </row>
    <row r="470" spans="1:27" hidden="1" x14ac:dyDescent="0.25">
      <c r="A470" t="s">
        <v>50</v>
      </c>
      <c r="B470">
        <v>2021</v>
      </c>
      <c r="C470">
        <v>10</v>
      </c>
      <c r="D470">
        <v>2</v>
      </c>
      <c r="E470" t="s">
        <v>18</v>
      </c>
      <c r="F470" t="s">
        <v>19</v>
      </c>
      <c r="G470" t="s">
        <v>20</v>
      </c>
      <c r="H470">
        <v>5</v>
      </c>
      <c r="I470" t="s">
        <v>27</v>
      </c>
      <c r="J470">
        <v>0</v>
      </c>
      <c r="K470">
        <v>0</v>
      </c>
      <c r="L470">
        <v>0</v>
      </c>
      <c r="M470">
        <v>20091274</v>
      </c>
      <c r="N470">
        <v>3</v>
      </c>
      <c r="O470" t="s">
        <v>58</v>
      </c>
      <c r="P470" t="s">
        <v>37</v>
      </c>
      <c r="Q470" t="s">
        <v>56</v>
      </c>
      <c r="R470" t="s">
        <v>57</v>
      </c>
      <c r="S470" t="s">
        <v>57</v>
      </c>
      <c r="T470" t="s">
        <v>13</v>
      </c>
      <c r="U470" t="s">
        <v>14</v>
      </c>
      <c r="V470" t="s">
        <v>21</v>
      </c>
      <c r="W470" t="s">
        <v>22</v>
      </c>
      <c r="X470">
        <v>54163</v>
      </c>
      <c r="Y470">
        <v>712500</v>
      </c>
      <c r="Z470">
        <v>51497820</v>
      </c>
      <c r="AA470">
        <v>816</v>
      </c>
    </row>
    <row r="471" spans="1:27" hidden="1" x14ac:dyDescent="0.25">
      <c r="A471" t="s">
        <v>50</v>
      </c>
      <c r="B471">
        <v>2021</v>
      </c>
      <c r="C471">
        <v>10</v>
      </c>
      <c r="D471">
        <v>2</v>
      </c>
      <c r="E471" t="s">
        <v>18</v>
      </c>
      <c r="F471" t="s">
        <v>28</v>
      </c>
      <c r="G471" t="s">
        <v>29</v>
      </c>
      <c r="H471">
        <v>5</v>
      </c>
      <c r="I471" t="s">
        <v>27</v>
      </c>
      <c r="J471">
        <v>0</v>
      </c>
      <c r="K471">
        <v>0</v>
      </c>
      <c r="L471">
        <v>0</v>
      </c>
      <c r="M471">
        <v>20079057</v>
      </c>
      <c r="N471">
        <v>1</v>
      </c>
      <c r="O471" t="s">
        <v>55</v>
      </c>
      <c r="P471" t="s">
        <v>81</v>
      </c>
      <c r="Q471" t="s">
        <v>56</v>
      </c>
      <c r="R471" t="s">
        <v>57</v>
      </c>
      <c r="S471" t="s">
        <v>57</v>
      </c>
      <c r="T471" t="s">
        <v>13</v>
      </c>
      <c r="U471" t="s">
        <v>14</v>
      </c>
      <c r="V471" t="s">
        <v>21</v>
      </c>
      <c r="W471" t="s">
        <v>22</v>
      </c>
      <c r="X471">
        <v>108048</v>
      </c>
      <c r="Y471">
        <v>108048</v>
      </c>
      <c r="Z471">
        <v>2160960</v>
      </c>
      <c r="AA471">
        <v>20</v>
      </c>
    </row>
    <row r="472" spans="1:27" hidden="1" x14ac:dyDescent="0.25">
      <c r="A472" t="s">
        <v>50</v>
      </c>
      <c r="B472">
        <v>2021</v>
      </c>
      <c r="C472">
        <v>10</v>
      </c>
      <c r="D472">
        <v>2</v>
      </c>
      <c r="E472" t="s">
        <v>18</v>
      </c>
      <c r="F472" t="s">
        <v>28</v>
      </c>
      <c r="G472" t="s">
        <v>29</v>
      </c>
      <c r="H472">
        <v>5</v>
      </c>
      <c r="I472" t="s">
        <v>27</v>
      </c>
      <c r="J472">
        <v>0</v>
      </c>
      <c r="K472">
        <v>0</v>
      </c>
      <c r="L472">
        <v>0</v>
      </c>
      <c r="M472">
        <v>20079057</v>
      </c>
      <c r="N472">
        <v>3</v>
      </c>
      <c r="O472" t="s">
        <v>55</v>
      </c>
      <c r="P472" t="s">
        <v>81</v>
      </c>
      <c r="Q472" t="s">
        <v>56</v>
      </c>
      <c r="R472" t="s">
        <v>57</v>
      </c>
      <c r="S472" t="s">
        <v>57</v>
      </c>
      <c r="T472" t="s">
        <v>13</v>
      </c>
      <c r="U472" t="s">
        <v>14</v>
      </c>
      <c r="V472" t="s">
        <v>15</v>
      </c>
      <c r="W472" t="s">
        <v>16</v>
      </c>
      <c r="X472">
        <v>4087</v>
      </c>
      <c r="Y472">
        <v>105492</v>
      </c>
      <c r="Z472">
        <v>3614514</v>
      </c>
      <c r="AA472">
        <v>43</v>
      </c>
    </row>
    <row r="473" spans="1:27" hidden="1" x14ac:dyDescent="0.25">
      <c r="A473" t="s">
        <v>50</v>
      </c>
      <c r="B473">
        <v>2021</v>
      </c>
      <c r="C473">
        <v>10</v>
      </c>
      <c r="D473">
        <v>2</v>
      </c>
      <c r="E473" t="s">
        <v>18</v>
      </c>
      <c r="F473" t="s">
        <v>28</v>
      </c>
      <c r="G473" t="s">
        <v>29</v>
      </c>
      <c r="H473">
        <v>5</v>
      </c>
      <c r="I473" t="s">
        <v>27</v>
      </c>
      <c r="J473">
        <v>0</v>
      </c>
      <c r="K473">
        <v>0</v>
      </c>
      <c r="L473">
        <v>0</v>
      </c>
      <c r="M473">
        <v>20079057</v>
      </c>
      <c r="N473">
        <v>3</v>
      </c>
      <c r="O473" t="s">
        <v>55</v>
      </c>
      <c r="P473" t="s">
        <v>81</v>
      </c>
      <c r="Q473" t="s">
        <v>56</v>
      </c>
      <c r="R473" t="s">
        <v>57</v>
      </c>
      <c r="S473" t="s">
        <v>57</v>
      </c>
      <c r="T473" t="s">
        <v>13</v>
      </c>
      <c r="U473" t="s">
        <v>14</v>
      </c>
      <c r="V473" t="s">
        <v>21</v>
      </c>
      <c r="W473" t="s">
        <v>22</v>
      </c>
      <c r="X473">
        <v>95978</v>
      </c>
      <c r="Y473">
        <v>108048</v>
      </c>
      <c r="Z473">
        <v>3651180</v>
      </c>
      <c r="AA473">
        <v>35</v>
      </c>
    </row>
    <row r="474" spans="1:27" hidden="1" x14ac:dyDescent="0.25">
      <c r="A474" t="s">
        <v>50</v>
      </c>
      <c r="B474">
        <v>2021</v>
      </c>
      <c r="C474">
        <v>10</v>
      </c>
      <c r="D474">
        <v>2</v>
      </c>
      <c r="E474" t="s">
        <v>18</v>
      </c>
      <c r="F474" t="s">
        <v>28</v>
      </c>
      <c r="G474" t="s">
        <v>29</v>
      </c>
      <c r="H474">
        <v>5</v>
      </c>
      <c r="I474" t="s">
        <v>27</v>
      </c>
      <c r="J474">
        <v>0</v>
      </c>
      <c r="K474">
        <v>0</v>
      </c>
      <c r="L474">
        <v>0</v>
      </c>
      <c r="M474">
        <v>20091274</v>
      </c>
      <c r="N474">
        <v>3</v>
      </c>
      <c r="O474" t="s">
        <v>58</v>
      </c>
      <c r="P474" t="s">
        <v>37</v>
      </c>
      <c r="Q474" t="s">
        <v>56</v>
      </c>
      <c r="R474" t="s">
        <v>57</v>
      </c>
      <c r="S474" t="s">
        <v>57</v>
      </c>
      <c r="T474" t="s">
        <v>13</v>
      </c>
      <c r="U474" t="s">
        <v>14</v>
      </c>
      <c r="V474" t="s">
        <v>21</v>
      </c>
      <c r="W474" t="s">
        <v>22</v>
      </c>
      <c r="X474">
        <v>54024</v>
      </c>
      <c r="Y474">
        <v>54024</v>
      </c>
      <c r="Z474">
        <v>648288</v>
      </c>
      <c r="AA474">
        <v>12</v>
      </c>
    </row>
    <row r="475" spans="1:27" hidden="1" x14ac:dyDescent="0.25">
      <c r="A475" t="s">
        <v>50</v>
      </c>
      <c r="B475">
        <v>2021</v>
      </c>
      <c r="C475">
        <v>10</v>
      </c>
      <c r="D475">
        <v>2</v>
      </c>
      <c r="E475" t="s">
        <v>18</v>
      </c>
      <c r="F475" t="s">
        <v>8</v>
      </c>
      <c r="G475" t="s">
        <v>9</v>
      </c>
      <c r="H475">
        <v>3</v>
      </c>
      <c r="I475" t="s">
        <v>25</v>
      </c>
      <c r="J475">
        <v>0</v>
      </c>
      <c r="K475">
        <v>0</v>
      </c>
      <c r="L475">
        <v>0</v>
      </c>
      <c r="M475">
        <v>20079057</v>
      </c>
      <c r="N475">
        <v>3</v>
      </c>
      <c r="O475" t="s">
        <v>55</v>
      </c>
      <c r="P475" t="s">
        <v>81</v>
      </c>
      <c r="Q475" t="s">
        <v>56</v>
      </c>
      <c r="R475" t="s">
        <v>57</v>
      </c>
      <c r="S475" t="s">
        <v>57</v>
      </c>
      <c r="T475" t="s">
        <v>13</v>
      </c>
      <c r="U475" t="s">
        <v>14</v>
      </c>
      <c r="V475" t="s">
        <v>15</v>
      </c>
      <c r="W475" t="s">
        <v>16</v>
      </c>
      <c r="X475">
        <v>108048</v>
      </c>
      <c r="Y475">
        <v>415600</v>
      </c>
      <c r="Z475">
        <v>24396120</v>
      </c>
      <c r="AA475">
        <v>88</v>
      </c>
    </row>
    <row r="476" spans="1:27" hidden="1" x14ac:dyDescent="0.25">
      <c r="A476" t="s">
        <v>50</v>
      </c>
      <c r="B476">
        <v>2021</v>
      </c>
      <c r="C476">
        <v>10</v>
      </c>
      <c r="D476">
        <v>2</v>
      </c>
      <c r="E476" t="s">
        <v>18</v>
      </c>
      <c r="F476" t="s">
        <v>8</v>
      </c>
      <c r="G476" t="s">
        <v>9</v>
      </c>
      <c r="H476">
        <v>3</v>
      </c>
      <c r="I476" t="s">
        <v>25</v>
      </c>
      <c r="J476">
        <v>0</v>
      </c>
      <c r="K476">
        <v>0</v>
      </c>
      <c r="L476">
        <v>0</v>
      </c>
      <c r="M476">
        <v>20079057</v>
      </c>
      <c r="N476">
        <v>3</v>
      </c>
      <c r="O476" t="s">
        <v>55</v>
      </c>
      <c r="P476" t="s">
        <v>81</v>
      </c>
      <c r="Q476" t="s">
        <v>56</v>
      </c>
      <c r="R476" t="s">
        <v>57</v>
      </c>
      <c r="S476" t="s">
        <v>57</v>
      </c>
      <c r="T476" t="s">
        <v>13</v>
      </c>
      <c r="U476" t="s">
        <v>14</v>
      </c>
      <c r="V476" t="s">
        <v>44</v>
      </c>
      <c r="W476" t="s">
        <v>45</v>
      </c>
      <c r="X476">
        <v>108048</v>
      </c>
      <c r="Y476">
        <v>108048</v>
      </c>
      <c r="Z476">
        <v>5618496</v>
      </c>
      <c r="AA476">
        <v>52</v>
      </c>
    </row>
    <row r="477" spans="1:27" hidden="1" x14ac:dyDescent="0.25">
      <c r="A477" t="s">
        <v>50</v>
      </c>
      <c r="B477">
        <v>2021</v>
      </c>
      <c r="C477">
        <v>10</v>
      </c>
      <c r="D477">
        <v>2</v>
      </c>
      <c r="E477" t="s">
        <v>18</v>
      </c>
      <c r="F477" t="s">
        <v>8</v>
      </c>
      <c r="G477" t="s">
        <v>9</v>
      </c>
      <c r="H477">
        <v>3</v>
      </c>
      <c r="I477" t="s">
        <v>25</v>
      </c>
      <c r="J477">
        <v>0</v>
      </c>
      <c r="K477">
        <v>0</v>
      </c>
      <c r="L477">
        <v>0</v>
      </c>
      <c r="M477">
        <v>20079057</v>
      </c>
      <c r="N477">
        <v>3</v>
      </c>
      <c r="O477" t="s">
        <v>55</v>
      </c>
      <c r="P477" t="s">
        <v>81</v>
      </c>
      <c r="Q477" t="s">
        <v>56</v>
      </c>
      <c r="R477" t="s">
        <v>57</v>
      </c>
      <c r="S477" t="s">
        <v>57</v>
      </c>
      <c r="T477" t="s">
        <v>13</v>
      </c>
      <c r="U477" t="s">
        <v>14</v>
      </c>
      <c r="V477" t="s">
        <v>21</v>
      </c>
      <c r="W477" t="s">
        <v>22</v>
      </c>
      <c r="X477">
        <v>92976</v>
      </c>
      <c r="Y477">
        <v>394140</v>
      </c>
      <c r="Z477">
        <v>1349006218</v>
      </c>
      <c r="AA477">
        <v>13842</v>
      </c>
    </row>
    <row r="478" spans="1:27" hidden="1" x14ac:dyDescent="0.25">
      <c r="A478" t="s">
        <v>50</v>
      </c>
      <c r="B478">
        <v>2021</v>
      </c>
      <c r="C478">
        <v>10</v>
      </c>
      <c r="D478">
        <v>2</v>
      </c>
      <c r="E478" t="s">
        <v>18</v>
      </c>
      <c r="F478" t="s">
        <v>8</v>
      </c>
      <c r="G478" t="s">
        <v>9</v>
      </c>
      <c r="H478">
        <v>3</v>
      </c>
      <c r="I478" t="s">
        <v>25</v>
      </c>
      <c r="J478">
        <v>0</v>
      </c>
      <c r="K478">
        <v>0</v>
      </c>
      <c r="L478">
        <v>0</v>
      </c>
      <c r="M478">
        <v>20091274</v>
      </c>
      <c r="N478">
        <v>3</v>
      </c>
      <c r="O478" t="s">
        <v>58</v>
      </c>
      <c r="P478" t="s">
        <v>37</v>
      </c>
      <c r="Q478" t="s">
        <v>56</v>
      </c>
      <c r="R478" t="s">
        <v>57</v>
      </c>
      <c r="S478" t="s">
        <v>57</v>
      </c>
      <c r="T478" t="s">
        <v>13</v>
      </c>
      <c r="U478" t="s">
        <v>14</v>
      </c>
      <c r="V478" t="s">
        <v>15</v>
      </c>
      <c r="W478" t="s">
        <v>16</v>
      </c>
      <c r="X478">
        <v>227600</v>
      </c>
      <c r="Y478">
        <v>227600</v>
      </c>
      <c r="Z478">
        <v>4096800</v>
      </c>
      <c r="AA478">
        <v>18</v>
      </c>
    </row>
    <row r="479" spans="1:27" hidden="1" x14ac:dyDescent="0.25">
      <c r="A479" t="s">
        <v>50</v>
      </c>
      <c r="B479">
        <v>2021</v>
      </c>
      <c r="C479">
        <v>10</v>
      </c>
      <c r="D479">
        <v>2</v>
      </c>
      <c r="E479" t="s">
        <v>18</v>
      </c>
      <c r="F479" t="s">
        <v>8</v>
      </c>
      <c r="G479" t="s">
        <v>9</v>
      </c>
      <c r="H479">
        <v>3</v>
      </c>
      <c r="I479" t="s">
        <v>25</v>
      </c>
      <c r="J479">
        <v>0</v>
      </c>
      <c r="K479">
        <v>0</v>
      </c>
      <c r="L479">
        <v>0</v>
      </c>
      <c r="M479">
        <v>20091274</v>
      </c>
      <c r="N479">
        <v>3</v>
      </c>
      <c r="O479" t="s">
        <v>58</v>
      </c>
      <c r="P479" t="s">
        <v>37</v>
      </c>
      <c r="Q479" t="s">
        <v>56</v>
      </c>
      <c r="R479" t="s">
        <v>57</v>
      </c>
      <c r="S479" t="s">
        <v>57</v>
      </c>
      <c r="T479" t="s">
        <v>13</v>
      </c>
      <c r="U479" t="s">
        <v>14</v>
      </c>
      <c r="V479" t="s">
        <v>21</v>
      </c>
      <c r="W479" t="s">
        <v>22</v>
      </c>
      <c r="X479">
        <v>56871</v>
      </c>
      <c r="Y479">
        <v>228044</v>
      </c>
      <c r="Z479">
        <v>102689867</v>
      </c>
      <c r="AA479">
        <v>1767</v>
      </c>
    </row>
    <row r="480" spans="1:27" hidden="1" x14ac:dyDescent="0.25">
      <c r="A480" t="s">
        <v>50</v>
      </c>
      <c r="B480">
        <v>2021</v>
      </c>
      <c r="C480">
        <v>10</v>
      </c>
      <c r="D480">
        <v>2</v>
      </c>
      <c r="E480" t="s">
        <v>18</v>
      </c>
      <c r="F480" t="s">
        <v>8</v>
      </c>
      <c r="G480" t="s">
        <v>9</v>
      </c>
      <c r="H480">
        <v>4</v>
      </c>
      <c r="I480" t="s">
        <v>26</v>
      </c>
      <c r="J480">
        <v>0</v>
      </c>
      <c r="K480">
        <v>0</v>
      </c>
      <c r="L480">
        <v>0</v>
      </c>
      <c r="M480">
        <v>20079057</v>
      </c>
      <c r="N480">
        <v>3</v>
      </c>
      <c r="O480" t="s">
        <v>55</v>
      </c>
      <c r="P480" t="s">
        <v>81</v>
      </c>
      <c r="Q480" t="s">
        <v>56</v>
      </c>
      <c r="R480" t="s">
        <v>57</v>
      </c>
      <c r="S480" t="s">
        <v>57</v>
      </c>
      <c r="T480" t="s">
        <v>13</v>
      </c>
      <c r="U480" t="s">
        <v>14</v>
      </c>
      <c r="V480" t="s">
        <v>15</v>
      </c>
      <c r="W480" t="s">
        <v>16</v>
      </c>
      <c r="X480">
        <v>384982</v>
      </c>
      <c r="Y480">
        <v>477888</v>
      </c>
      <c r="Z480">
        <v>34429955</v>
      </c>
      <c r="AA480">
        <v>80</v>
      </c>
    </row>
    <row r="481" spans="1:27" hidden="1" x14ac:dyDescent="0.25">
      <c r="A481" t="s">
        <v>50</v>
      </c>
      <c r="B481">
        <v>2021</v>
      </c>
      <c r="C481">
        <v>10</v>
      </c>
      <c r="D481">
        <v>2</v>
      </c>
      <c r="E481" t="s">
        <v>18</v>
      </c>
      <c r="F481" t="s">
        <v>8</v>
      </c>
      <c r="G481" t="s">
        <v>9</v>
      </c>
      <c r="H481">
        <v>4</v>
      </c>
      <c r="I481" t="s">
        <v>26</v>
      </c>
      <c r="J481">
        <v>0</v>
      </c>
      <c r="K481">
        <v>0</v>
      </c>
      <c r="L481">
        <v>0</v>
      </c>
      <c r="M481">
        <v>20079057</v>
      </c>
      <c r="N481">
        <v>3</v>
      </c>
      <c r="O481" t="s">
        <v>55</v>
      </c>
      <c r="P481" t="s">
        <v>81</v>
      </c>
      <c r="Q481" t="s">
        <v>56</v>
      </c>
      <c r="R481" t="s">
        <v>57</v>
      </c>
      <c r="S481" t="s">
        <v>57</v>
      </c>
      <c r="T481" t="s">
        <v>13</v>
      </c>
      <c r="U481" t="s">
        <v>14</v>
      </c>
      <c r="V481" t="s">
        <v>21</v>
      </c>
      <c r="W481" t="s">
        <v>22</v>
      </c>
      <c r="X481">
        <v>86610</v>
      </c>
      <c r="Y481">
        <v>108138</v>
      </c>
      <c r="Z481">
        <v>47094371</v>
      </c>
      <c r="AA481">
        <v>506</v>
      </c>
    </row>
    <row r="482" spans="1:27" hidden="1" x14ac:dyDescent="0.25">
      <c r="A482" t="s">
        <v>50</v>
      </c>
      <c r="B482">
        <v>2021</v>
      </c>
      <c r="C482">
        <v>10</v>
      </c>
      <c r="D482">
        <v>2</v>
      </c>
      <c r="E482" t="s">
        <v>18</v>
      </c>
      <c r="F482" t="s">
        <v>8</v>
      </c>
      <c r="G482" t="s">
        <v>9</v>
      </c>
      <c r="H482">
        <v>4</v>
      </c>
      <c r="I482" t="s">
        <v>26</v>
      </c>
      <c r="J482">
        <v>0</v>
      </c>
      <c r="K482">
        <v>0</v>
      </c>
      <c r="L482">
        <v>0</v>
      </c>
      <c r="M482">
        <v>20091274</v>
      </c>
      <c r="N482">
        <v>3</v>
      </c>
      <c r="O482" t="s">
        <v>58</v>
      </c>
      <c r="P482" t="s">
        <v>37</v>
      </c>
      <c r="Q482" t="s">
        <v>56</v>
      </c>
      <c r="R482" t="s">
        <v>57</v>
      </c>
      <c r="S482" t="s">
        <v>57</v>
      </c>
      <c r="T482" t="s">
        <v>13</v>
      </c>
      <c r="U482" t="s">
        <v>14</v>
      </c>
      <c r="V482" t="s">
        <v>15</v>
      </c>
      <c r="W482" t="s">
        <v>16</v>
      </c>
      <c r="X482">
        <v>223381</v>
      </c>
      <c r="Y482">
        <v>258900</v>
      </c>
      <c r="Z482">
        <v>7329720</v>
      </c>
      <c r="AA482">
        <v>31</v>
      </c>
    </row>
    <row r="483" spans="1:27" hidden="1" x14ac:dyDescent="0.25">
      <c r="A483" t="s">
        <v>50</v>
      </c>
      <c r="B483">
        <v>2021</v>
      </c>
      <c r="C483">
        <v>10</v>
      </c>
      <c r="D483">
        <v>2</v>
      </c>
      <c r="E483" t="s">
        <v>18</v>
      </c>
      <c r="F483" t="s">
        <v>8</v>
      </c>
      <c r="G483" t="s">
        <v>9</v>
      </c>
      <c r="H483">
        <v>4</v>
      </c>
      <c r="I483" t="s">
        <v>26</v>
      </c>
      <c r="J483">
        <v>0</v>
      </c>
      <c r="K483">
        <v>0</v>
      </c>
      <c r="L483">
        <v>0</v>
      </c>
      <c r="M483">
        <v>20091274</v>
      </c>
      <c r="N483">
        <v>3</v>
      </c>
      <c r="O483" t="s">
        <v>58</v>
      </c>
      <c r="P483" t="s">
        <v>37</v>
      </c>
      <c r="Q483" t="s">
        <v>56</v>
      </c>
      <c r="R483" t="s">
        <v>57</v>
      </c>
      <c r="S483" t="s">
        <v>57</v>
      </c>
      <c r="T483" t="s">
        <v>13</v>
      </c>
      <c r="U483" t="s">
        <v>14</v>
      </c>
      <c r="V483" t="s">
        <v>21</v>
      </c>
      <c r="W483" t="s">
        <v>22</v>
      </c>
      <c r="X483">
        <v>54163</v>
      </c>
      <c r="Y483">
        <v>57934</v>
      </c>
      <c r="Z483">
        <v>8858023</v>
      </c>
      <c r="AA483">
        <v>157</v>
      </c>
    </row>
    <row r="484" spans="1:27" hidden="1" x14ac:dyDescent="0.25">
      <c r="A484" t="s">
        <v>50</v>
      </c>
      <c r="B484">
        <v>2021</v>
      </c>
      <c r="C484">
        <v>10</v>
      </c>
      <c r="D484">
        <v>2</v>
      </c>
      <c r="E484" t="s">
        <v>18</v>
      </c>
      <c r="F484" t="s">
        <v>8</v>
      </c>
      <c r="G484" t="s">
        <v>9</v>
      </c>
      <c r="H484">
        <v>5</v>
      </c>
      <c r="I484" t="s">
        <v>27</v>
      </c>
      <c r="J484">
        <v>0</v>
      </c>
      <c r="K484">
        <v>0</v>
      </c>
      <c r="L484">
        <v>0</v>
      </c>
      <c r="M484">
        <v>20079057</v>
      </c>
      <c r="N484">
        <v>1</v>
      </c>
      <c r="O484" t="s">
        <v>55</v>
      </c>
      <c r="P484" t="s">
        <v>81</v>
      </c>
      <c r="Q484" t="s">
        <v>56</v>
      </c>
      <c r="R484" t="s">
        <v>57</v>
      </c>
      <c r="S484" t="s">
        <v>57</v>
      </c>
      <c r="T484" t="s">
        <v>13</v>
      </c>
      <c r="U484" t="s">
        <v>14</v>
      </c>
      <c r="V484" t="s">
        <v>21</v>
      </c>
      <c r="W484" t="s">
        <v>22</v>
      </c>
      <c r="X484">
        <v>114023</v>
      </c>
      <c r="Y484">
        <v>115868</v>
      </c>
      <c r="Z484">
        <v>1846508</v>
      </c>
      <c r="AA484">
        <v>16</v>
      </c>
    </row>
    <row r="485" spans="1:27" hidden="1" x14ac:dyDescent="0.25">
      <c r="A485" t="s">
        <v>50</v>
      </c>
      <c r="B485">
        <v>2021</v>
      </c>
      <c r="C485">
        <v>10</v>
      </c>
      <c r="D485">
        <v>2</v>
      </c>
      <c r="E485" t="s">
        <v>18</v>
      </c>
      <c r="F485" t="s">
        <v>8</v>
      </c>
      <c r="G485" t="s">
        <v>9</v>
      </c>
      <c r="H485">
        <v>5</v>
      </c>
      <c r="I485" t="s">
        <v>27</v>
      </c>
      <c r="J485">
        <v>0</v>
      </c>
      <c r="K485">
        <v>0</v>
      </c>
      <c r="L485">
        <v>0</v>
      </c>
      <c r="M485">
        <v>20079057</v>
      </c>
      <c r="N485">
        <v>3</v>
      </c>
      <c r="O485" t="s">
        <v>55</v>
      </c>
      <c r="P485" t="s">
        <v>81</v>
      </c>
      <c r="Q485" t="s">
        <v>56</v>
      </c>
      <c r="R485" t="s">
        <v>57</v>
      </c>
      <c r="S485" t="s">
        <v>57</v>
      </c>
      <c r="T485" t="s">
        <v>13</v>
      </c>
      <c r="U485" t="s">
        <v>14</v>
      </c>
      <c r="V485" t="s">
        <v>21</v>
      </c>
      <c r="W485" t="s">
        <v>22</v>
      </c>
      <c r="X485">
        <v>93280</v>
      </c>
      <c r="Y485">
        <v>140400</v>
      </c>
      <c r="Z485" t="s">
        <v>91</v>
      </c>
      <c r="AA485">
        <v>9844</v>
      </c>
    </row>
    <row r="486" spans="1:27" hidden="1" x14ac:dyDescent="0.25">
      <c r="A486" t="s">
        <v>50</v>
      </c>
      <c r="B486">
        <v>2021</v>
      </c>
      <c r="C486">
        <v>10</v>
      </c>
      <c r="D486">
        <v>2</v>
      </c>
      <c r="E486" t="s">
        <v>18</v>
      </c>
      <c r="F486" t="s">
        <v>8</v>
      </c>
      <c r="G486" t="s">
        <v>9</v>
      </c>
      <c r="H486">
        <v>5</v>
      </c>
      <c r="I486" t="s">
        <v>27</v>
      </c>
      <c r="J486">
        <v>0</v>
      </c>
      <c r="K486">
        <v>0</v>
      </c>
      <c r="L486">
        <v>0</v>
      </c>
      <c r="M486">
        <v>20091274</v>
      </c>
      <c r="N486">
        <v>1</v>
      </c>
      <c r="O486" t="s">
        <v>58</v>
      </c>
      <c r="P486" t="s">
        <v>37</v>
      </c>
      <c r="Q486" t="s">
        <v>56</v>
      </c>
      <c r="R486" t="s">
        <v>57</v>
      </c>
      <c r="S486" t="s">
        <v>57</v>
      </c>
      <c r="T486" t="s">
        <v>13</v>
      </c>
      <c r="U486" t="s">
        <v>14</v>
      </c>
      <c r="V486" t="s">
        <v>21</v>
      </c>
      <c r="W486" t="s">
        <v>22</v>
      </c>
      <c r="X486">
        <v>57011</v>
      </c>
      <c r="Y486">
        <v>57011</v>
      </c>
      <c r="Z486">
        <v>456088</v>
      </c>
      <c r="AA486">
        <v>8</v>
      </c>
    </row>
    <row r="487" spans="1:27" hidden="1" x14ac:dyDescent="0.25">
      <c r="A487" t="s">
        <v>50</v>
      </c>
      <c r="B487">
        <v>2021</v>
      </c>
      <c r="C487">
        <v>10</v>
      </c>
      <c r="D487">
        <v>2</v>
      </c>
      <c r="E487" t="s">
        <v>18</v>
      </c>
      <c r="F487" t="s">
        <v>8</v>
      </c>
      <c r="G487" t="s">
        <v>9</v>
      </c>
      <c r="H487">
        <v>5</v>
      </c>
      <c r="I487" t="s">
        <v>27</v>
      </c>
      <c r="J487">
        <v>0</v>
      </c>
      <c r="K487">
        <v>0</v>
      </c>
      <c r="L487">
        <v>0</v>
      </c>
      <c r="M487">
        <v>20091274</v>
      </c>
      <c r="N487">
        <v>3</v>
      </c>
      <c r="O487" t="s">
        <v>58</v>
      </c>
      <c r="P487" t="s">
        <v>37</v>
      </c>
      <c r="Q487" t="s">
        <v>56</v>
      </c>
      <c r="R487" t="s">
        <v>57</v>
      </c>
      <c r="S487" t="s">
        <v>57</v>
      </c>
      <c r="T487" t="s">
        <v>13</v>
      </c>
      <c r="U487" t="s">
        <v>14</v>
      </c>
      <c r="V487" t="s">
        <v>21</v>
      </c>
      <c r="W487" t="s">
        <v>22</v>
      </c>
      <c r="X487">
        <v>54024</v>
      </c>
      <c r="Y487">
        <v>57934</v>
      </c>
      <c r="Z487" t="s">
        <v>92</v>
      </c>
      <c r="AA487">
        <v>2072</v>
      </c>
    </row>
    <row r="488" spans="1:27" x14ac:dyDescent="0.25">
      <c r="A488" t="s">
        <v>50</v>
      </c>
      <c r="B488">
        <v>2021</v>
      </c>
      <c r="C488">
        <v>11</v>
      </c>
      <c r="D488">
        <v>1</v>
      </c>
      <c r="E488" t="s">
        <v>320</v>
      </c>
      <c r="F488" t="s">
        <v>8</v>
      </c>
      <c r="G488" t="s">
        <v>321</v>
      </c>
      <c r="H488">
        <v>1</v>
      </c>
      <c r="I488" t="s">
        <v>298</v>
      </c>
      <c r="J488">
        <v>0</v>
      </c>
      <c r="K488">
        <v>0</v>
      </c>
      <c r="L488">
        <v>0</v>
      </c>
      <c r="M488">
        <v>20079057</v>
      </c>
      <c r="N488">
        <v>3</v>
      </c>
      <c r="O488" t="s">
        <v>55</v>
      </c>
      <c r="P488" t="s">
        <v>81</v>
      </c>
      <c r="Q488" t="s">
        <v>56</v>
      </c>
      <c r="R488" t="s">
        <v>325</v>
      </c>
      <c r="S488" t="s">
        <v>325</v>
      </c>
      <c r="T488" t="s">
        <v>13</v>
      </c>
      <c r="U488" t="s">
        <v>323</v>
      </c>
      <c r="V488" t="s">
        <v>15</v>
      </c>
      <c r="W488" t="s">
        <v>324</v>
      </c>
      <c r="X488">
        <v>346428</v>
      </c>
      <c r="Y488">
        <v>357600</v>
      </c>
      <c r="Z488">
        <v>3360057840</v>
      </c>
      <c r="AA488">
        <v>9433</v>
      </c>
    </row>
    <row r="489" spans="1:27" x14ac:dyDescent="0.25">
      <c r="A489" t="s">
        <v>50</v>
      </c>
      <c r="B489">
        <v>2021</v>
      </c>
      <c r="C489">
        <v>11</v>
      </c>
      <c r="D489">
        <v>1</v>
      </c>
      <c r="E489" t="s">
        <v>320</v>
      </c>
      <c r="F489" t="s">
        <v>8</v>
      </c>
      <c r="G489" t="s">
        <v>321</v>
      </c>
      <c r="H489">
        <v>1</v>
      </c>
      <c r="I489" t="s">
        <v>298</v>
      </c>
      <c r="J489">
        <v>0</v>
      </c>
      <c r="K489">
        <v>0</v>
      </c>
      <c r="L489">
        <v>0</v>
      </c>
      <c r="M489">
        <v>20091274</v>
      </c>
      <c r="N489">
        <v>3</v>
      </c>
      <c r="O489" t="s">
        <v>58</v>
      </c>
      <c r="P489">
        <v>0</v>
      </c>
      <c r="Q489" t="s">
        <v>56</v>
      </c>
      <c r="R489" t="s">
        <v>325</v>
      </c>
      <c r="S489" t="s">
        <v>325</v>
      </c>
      <c r="T489" t="s">
        <v>13</v>
      </c>
      <c r="U489" t="s">
        <v>323</v>
      </c>
      <c r="V489" t="s">
        <v>15</v>
      </c>
      <c r="W489" t="s">
        <v>324</v>
      </c>
      <c r="X489">
        <v>216652</v>
      </c>
      <c r="Y489">
        <v>216652</v>
      </c>
      <c r="Z489">
        <v>333644080</v>
      </c>
      <c r="AA489">
        <v>1540</v>
      </c>
    </row>
    <row r="490" spans="1:27" x14ac:dyDescent="0.25">
      <c r="A490" t="s">
        <v>50</v>
      </c>
      <c r="B490">
        <v>2021</v>
      </c>
      <c r="C490">
        <v>11</v>
      </c>
      <c r="D490">
        <v>1</v>
      </c>
      <c r="E490" t="s">
        <v>320</v>
      </c>
      <c r="F490" t="s">
        <v>8</v>
      </c>
      <c r="G490" t="s">
        <v>321</v>
      </c>
      <c r="H490">
        <v>2</v>
      </c>
      <c r="I490" t="s">
        <v>298</v>
      </c>
      <c r="J490">
        <v>0</v>
      </c>
      <c r="K490">
        <v>0</v>
      </c>
      <c r="L490">
        <v>0</v>
      </c>
      <c r="M490">
        <v>20079057</v>
      </c>
      <c r="N490">
        <v>3</v>
      </c>
      <c r="O490" t="s">
        <v>55</v>
      </c>
      <c r="P490" t="s">
        <v>81</v>
      </c>
      <c r="Q490" t="s">
        <v>56</v>
      </c>
      <c r="R490" t="s">
        <v>325</v>
      </c>
      <c r="S490" t="s">
        <v>325</v>
      </c>
      <c r="T490" t="s">
        <v>13</v>
      </c>
      <c r="U490" t="s">
        <v>323</v>
      </c>
      <c r="V490" t="s">
        <v>15</v>
      </c>
      <c r="W490" t="s">
        <v>324</v>
      </c>
      <c r="X490">
        <v>395350</v>
      </c>
      <c r="Y490">
        <v>395350</v>
      </c>
      <c r="Z490">
        <v>225349500</v>
      </c>
      <c r="AA490">
        <v>570</v>
      </c>
    </row>
    <row r="491" spans="1:27" x14ac:dyDescent="0.25">
      <c r="A491" t="s">
        <v>50</v>
      </c>
      <c r="B491">
        <v>2021</v>
      </c>
      <c r="C491">
        <v>11</v>
      </c>
      <c r="D491">
        <v>1</v>
      </c>
      <c r="E491" t="s">
        <v>320</v>
      </c>
      <c r="F491" t="s">
        <v>8</v>
      </c>
      <c r="G491" t="s">
        <v>321</v>
      </c>
      <c r="H491">
        <v>2</v>
      </c>
      <c r="I491" t="s">
        <v>298</v>
      </c>
      <c r="J491">
        <v>0</v>
      </c>
      <c r="K491">
        <v>0</v>
      </c>
      <c r="L491">
        <v>0</v>
      </c>
      <c r="M491">
        <v>20091274</v>
      </c>
      <c r="N491">
        <v>3</v>
      </c>
      <c r="O491" t="s">
        <v>58</v>
      </c>
      <c r="P491" t="s">
        <v>37</v>
      </c>
      <c r="Q491" t="s">
        <v>56</v>
      </c>
      <c r="R491" t="s">
        <v>325</v>
      </c>
      <c r="S491" t="s">
        <v>325</v>
      </c>
      <c r="T491" t="s">
        <v>13</v>
      </c>
      <c r="U491" t="s">
        <v>323</v>
      </c>
      <c r="V491" t="s">
        <v>15</v>
      </c>
      <c r="W491" t="s">
        <v>324</v>
      </c>
      <c r="X491">
        <v>223408</v>
      </c>
      <c r="Y491">
        <v>223408</v>
      </c>
      <c r="Z491">
        <v>33287792</v>
      </c>
      <c r="AA491">
        <v>149</v>
      </c>
    </row>
    <row r="492" spans="1:27" hidden="1" x14ac:dyDescent="0.25">
      <c r="A492" t="s">
        <v>50</v>
      </c>
      <c r="B492">
        <v>2021</v>
      </c>
      <c r="C492">
        <v>11</v>
      </c>
      <c r="D492">
        <v>2</v>
      </c>
      <c r="E492" t="s">
        <v>18</v>
      </c>
      <c r="F492" t="s">
        <v>19</v>
      </c>
      <c r="G492" t="s">
        <v>20</v>
      </c>
      <c r="H492">
        <v>1</v>
      </c>
      <c r="I492" t="s">
        <v>10</v>
      </c>
      <c r="J492">
        <v>0</v>
      </c>
      <c r="K492">
        <v>0</v>
      </c>
      <c r="L492">
        <v>0</v>
      </c>
      <c r="M492">
        <v>20079057</v>
      </c>
      <c r="N492">
        <v>1</v>
      </c>
      <c r="O492" t="s">
        <v>55</v>
      </c>
      <c r="P492" t="s">
        <v>81</v>
      </c>
      <c r="Q492" t="s">
        <v>56</v>
      </c>
      <c r="R492" t="s">
        <v>57</v>
      </c>
      <c r="S492" t="s">
        <v>57</v>
      </c>
      <c r="T492" t="s">
        <v>13</v>
      </c>
      <c r="U492" t="s">
        <v>14</v>
      </c>
      <c r="V492" t="s">
        <v>21</v>
      </c>
      <c r="W492" t="s">
        <v>22</v>
      </c>
      <c r="X492">
        <v>104000</v>
      </c>
      <c r="Y492">
        <v>104000</v>
      </c>
      <c r="Z492">
        <v>1248000</v>
      </c>
      <c r="AA492">
        <v>12</v>
      </c>
    </row>
    <row r="493" spans="1:27" hidden="1" x14ac:dyDescent="0.25">
      <c r="A493" t="s">
        <v>50</v>
      </c>
      <c r="B493">
        <v>2021</v>
      </c>
      <c r="C493">
        <v>11</v>
      </c>
      <c r="D493">
        <v>2</v>
      </c>
      <c r="E493" t="s">
        <v>18</v>
      </c>
      <c r="F493" t="s">
        <v>19</v>
      </c>
      <c r="G493" t="s">
        <v>20</v>
      </c>
      <c r="H493">
        <v>1</v>
      </c>
      <c r="I493" t="s">
        <v>10</v>
      </c>
      <c r="J493">
        <v>0</v>
      </c>
      <c r="K493">
        <v>0</v>
      </c>
      <c r="L493">
        <v>0</v>
      </c>
      <c r="M493">
        <v>20079057</v>
      </c>
      <c r="N493">
        <v>3</v>
      </c>
      <c r="O493" t="s">
        <v>55</v>
      </c>
      <c r="P493" t="s">
        <v>81</v>
      </c>
      <c r="Q493" t="s">
        <v>56</v>
      </c>
      <c r="R493" t="s">
        <v>57</v>
      </c>
      <c r="S493" t="s">
        <v>57</v>
      </c>
      <c r="T493" t="s">
        <v>13</v>
      </c>
      <c r="U493" t="s">
        <v>14</v>
      </c>
      <c r="V493" t="s">
        <v>15</v>
      </c>
      <c r="W493" t="s">
        <v>16</v>
      </c>
      <c r="X493">
        <v>357600</v>
      </c>
      <c r="Y493">
        <v>357600</v>
      </c>
      <c r="Z493">
        <v>1263758400</v>
      </c>
      <c r="AA493">
        <v>3534</v>
      </c>
    </row>
    <row r="494" spans="1:27" hidden="1" x14ac:dyDescent="0.25">
      <c r="A494" t="s">
        <v>50</v>
      </c>
      <c r="B494">
        <v>2021</v>
      </c>
      <c r="C494">
        <v>11</v>
      </c>
      <c r="D494">
        <v>2</v>
      </c>
      <c r="E494" t="s">
        <v>18</v>
      </c>
      <c r="F494" t="s">
        <v>19</v>
      </c>
      <c r="G494" t="s">
        <v>20</v>
      </c>
      <c r="H494">
        <v>1</v>
      </c>
      <c r="I494" t="s">
        <v>10</v>
      </c>
      <c r="J494">
        <v>0</v>
      </c>
      <c r="K494">
        <v>0</v>
      </c>
      <c r="L494">
        <v>0</v>
      </c>
      <c r="M494">
        <v>20079057</v>
      </c>
      <c r="N494">
        <v>3</v>
      </c>
      <c r="O494" t="s">
        <v>55</v>
      </c>
      <c r="P494" t="s">
        <v>81</v>
      </c>
      <c r="Q494" t="s">
        <v>56</v>
      </c>
      <c r="R494" t="s">
        <v>57</v>
      </c>
      <c r="S494" t="s">
        <v>57</v>
      </c>
      <c r="T494" t="s">
        <v>13</v>
      </c>
      <c r="U494" t="s">
        <v>14</v>
      </c>
      <c r="V494" t="s">
        <v>21</v>
      </c>
      <c r="W494" t="s">
        <v>22</v>
      </c>
      <c r="X494">
        <v>86607</v>
      </c>
      <c r="Y494">
        <v>98340</v>
      </c>
      <c r="Z494">
        <v>451514136</v>
      </c>
      <c r="AA494">
        <v>5196</v>
      </c>
    </row>
    <row r="495" spans="1:27" hidden="1" x14ac:dyDescent="0.25">
      <c r="A495" t="s">
        <v>50</v>
      </c>
      <c r="B495">
        <v>2021</v>
      </c>
      <c r="C495">
        <v>11</v>
      </c>
      <c r="D495">
        <v>2</v>
      </c>
      <c r="E495" t="s">
        <v>18</v>
      </c>
      <c r="F495" t="s">
        <v>19</v>
      </c>
      <c r="G495" t="s">
        <v>20</v>
      </c>
      <c r="H495">
        <v>1</v>
      </c>
      <c r="I495" t="s">
        <v>10</v>
      </c>
      <c r="J495">
        <v>0</v>
      </c>
      <c r="K495">
        <v>0</v>
      </c>
      <c r="L495">
        <v>0</v>
      </c>
      <c r="M495">
        <v>20091274</v>
      </c>
      <c r="N495">
        <v>1</v>
      </c>
      <c r="O495" t="s">
        <v>58</v>
      </c>
      <c r="P495" t="s">
        <v>37</v>
      </c>
      <c r="Q495" t="s">
        <v>56</v>
      </c>
      <c r="R495" t="s">
        <v>57</v>
      </c>
      <c r="S495" t="s">
        <v>57</v>
      </c>
      <c r="T495" t="s">
        <v>13</v>
      </c>
      <c r="U495" t="s">
        <v>14</v>
      </c>
      <c r="V495" t="s">
        <v>21</v>
      </c>
      <c r="W495" t="s">
        <v>22</v>
      </c>
      <c r="X495">
        <v>54163</v>
      </c>
      <c r="Y495">
        <v>54163</v>
      </c>
      <c r="Z495">
        <v>1733216</v>
      </c>
      <c r="AA495">
        <v>32</v>
      </c>
    </row>
    <row r="496" spans="1:27" hidden="1" x14ac:dyDescent="0.25">
      <c r="A496" t="s">
        <v>50</v>
      </c>
      <c r="B496">
        <v>2021</v>
      </c>
      <c r="C496">
        <v>11</v>
      </c>
      <c r="D496">
        <v>2</v>
      </c>
      <c r="E496" t="s">
        <v>18</v>
      </c>
      <c r="F496" t="s">
        <v>19</v>
      </c>
      <c r="G496" t="s">
        <v>20</v>
      </c>
      <c r="H496">
        <v>1</v>
      </c>
      <c r="I496" t="s">
        <v>10</v>
      </c>
      <c r="J496">
        <v>0</v>
      </c>
      <c r="K496">
        <v>0</v>
      </c>
      <c r="L496">
        <v>0</v>
      </c>
      <c r="M496">
        <v>20091274</v>
      </c>
      <c r="N496">
        <v>3</v>
      </c>
      <c r="O496" t="s">
        <v>58</v>
      </c>
      <c r="P496" t="s">
        <v>37</v>
      </c>
      <c r="Q496" t="s">
        <v>56</v>
      </c>
      <c r="R496" t="s">
        <v>57</v>
      </c>
      <c r="S496" t="s">
        <v>57</v>
      </c>
      <c r="T496" t="s">
        <v>13</v>
      </c>
      <c r="U496" t="s">
        <v>14</v>
      </c>
      <c r="V496" t="s">
        <v>15</v>
      </c>
      <c r="W496" t="s">
        <v>16</v>
      </c>
      <c r="X496">
        <v>216652</v>
      </c>
      <c r="Y496">
        <v>216652</v>
      </c>
      <c r="Z496">
        <v>123491640</v>
      </c>
      <c r="AA496">
        <v>570</v>
      </c>
    </row>
    <row r="497" spans="1:27" hidden="1" x14ac:dyDescent="0.25">
      <c r="A497" t="s">
        <v>50</v>
      </c>
      <c r="B497">
        <v>2021</v>
      </c>
      <c r="C497">
        <v>11</v>
      </c>
      <c r="D497">
        <v>2</v>
      </c>
      <c r="E497" t="s">
        <v>18</v>
      </c>
      <c r="F497" t="s">
        <v>19</v>
      </c>
      <c r="G497" t="s">
        <v>20</v>
      </c>
      <c r="H497">
        <v>1</v>
      </c>
      <c r="I497" t="s">
        <v>10</v>
      </c>
      <c r="J497">
        <v>0</v>
      </c>
      <c r="K497">
        <v>0</v>
      </c>
      <c r="L497">
        <v>0</v>
      </c>
      <c r="M497">
        <v>20091274</v>
      </c>
      <c r="N497">
        <v>3</v>
      </c>
      <c r="O497" t="s">
        <v>58</v>
      </c>
      <c r="P497" t="s">
        <v>37</v>
      </c>
      <c r="Q497" t="s">
        <v>56</v>
      </c>
      <c r="R497" t="s">
        <v>57</v>
      </c>
      <c r="S497" t="s">
        <v>57</v>
      </c>
      <c r="T497" t="s">
        <v>13</v>
      </c>
      <c r="U497" t="s">
        <v>14</v>
      </c>
      <c r="V497" t="s">
        <v>21</v>
      </c>
      <c r="W497" t="s">
        <v>22</v>
      </c>
      <c r="X497">
        <v>54163</v>
      </c>
      <c r="Y497">
        <v>54163</v>
      </c>
      <c r="Z497">
        <v>57629432</v>
      </c>
      <c r="AA497">
        <v>1064</v>
      </c>
    </row>
    <row r="498" spans="1:27" hidden="1" x14ac:dyDescent="0.25">
      <c r="A498" t="s">
        <v>50</v>
      </c>
      <c r="B498">
        <v>2021</v>
      </c>
      <c r="C498">
        <v>11</v>
      </c>
      <c r="D498">
        <v>2</v>
      </c>
      <c r="E498" t="s">
        <v>18</v>
      </c>
      <c r="F498" t="s">
        <v>19</v>
      </c>
      <c r="G498" t="s">
        <v>20</v>
      </c>
      <c r="H498">
        <v>2</v>
      </c>
      <c r="I498" t="s">
        <v>17</v>
      </c>
      <c r="J498">
        <v>0</v>
      </c>
      <c r="K498">
        <v>0</v>
      </c>
      <c r="L498">
        <v>0</v>
      </c>
      <c r="M498">
        <v>20079057</v>
      </c>
      <c r="N498">
        <v>3</v>
      </c>
      <c r="O498" t="s">
        <v>55</v>
      </c>
      <c r="P498" t="s">
        <v>81</v>
      </c>
      <c r="Q498" t="s">
        <v>56</v>
      </c>
      <c r="R498" t="s">
        <v>57</v>
      </c>
      <c r="S498" t="s">
        <v>57</v>
      </c>
      <c r="T498" t="s">
        <v>13</v>
      </c>
      <c r="U498" t="s">
        <v>14</v>
      </c>
      <c r="V498" t="s">
        <v>15</v>
      </c>
      <c r="W498" t="s">
        <v>16</v>
      </c>
      <c r="X498">
        <v>395350</v>
      </c>
      <c r="Y498">
        <v>395350</v>
      </c>
      <c r="Z498">
        <v>39535000</v>
      </c>
      <c r="AA498">
        <v>100</v>
      </c>
    </row>
    <row r="499" spans="1:27" hidden="1" x14ac:dyDescent="0.25">
      <c r="A499" t="s">
        <v>50</v>
      </c>
      <c r="B499">
        <v>2021</v>
      </c>
      <c r="C499">
        <v>11</v>
      </c>
      <c r="D499">
        <v>2</v>
      </c>
      <c r="E499" t="s">
        <v>18</v>
      </c>
      <c r="F499" t="s">
        <v>19</v>
      </c>
      <c r="G499" t="s">
        <v>20</v>
      </c>
      <c r="H499">
        <v>2</v>
      </c>
      <c r="I499" t="s">
        <v>17</v>
      </c>
      <c r="J499">
        <v>0</v>
      </c>
      <c r="K499">
        <v>0</v>
      </c>
      <c r="L499">
        <v>0</v>
      </c>
      <c r="M499">
        <v>20079057</v>
      </c>
      <c r="N499">
        <v>3</v>
      </c>
      <c r="O499" t="s">
        <v>55</v>
      </c>
      <c r="P499" t="s">
        <v>81</v>
      </c>
      <c r="Q499" t="s">
        <v>56</v>
      </c>
      <c r="R499" t="s">
        <v>57</v>
      </c>
      <c r="S499" t="s">
        <v>57</v>
      </c>
      <c r="T499" t="s">
        <v>13</v>
      </c>
      <c r="U499" t="s">
        <v>14</v>
      </c>
      <c r="V499" t="s">
        <v>21</v>
      </c>
      <c r="W499" t="s">
        <v>22</v>
      </c>
      <c r="X499">
        <v>93870</v>
      </c>
      <c r="Y499">
        <v>98838</v>
      </c>
      <c r="Z499">
        <v>60484450</v>
      </c>
      <c r="AA499">
        <v>620</v>
      </c>
    </row>
    <row r="500" spans="1:27" hidden="1" x14ac:dyDescent="0.25">
      <c r="A500" t="s">
        <v>50</v>
      </c>
      <c r="B500">
        <v>2021</v>
      </c>
      <c r="C500">
        <v>11</v>
      </c>
      <c r="D500">
        <v>2</v>
      </c>
      <c r="E500" t="s">
        <v>18</v>
      </c>
      <c r="F500" t="s">
        <v>19</v>
      </c>
      <c r="G500" t="s">
        <v>20</v>
      </c>
      <c r="H500">
        <v>2</v>
      </c>
      <c r="I500" t="s">
        <v>17</v>
      </c>
      <c r="J500">
        <v>0</v>
      </c>
      <c r="K500">
        <v>0</v>
      </c>
      <c r="L500">
        <v>0</v>
      </c>
      <c r="M500">
        <v>20091274</v>
      </c>
      <c r="N500">
        <v>3</v>
      </c>
      <c r="O500" t="s">
        <v>58</v>
      </c>
      <c r="P500" t="s">
        <v>37</v>
      </c>
      <c r="Q500" t="s">
        <v>56</v>
      </c>
      <c r="R500" t="s">
        <v>57</v>
      </c>
      <c r="S500" t="s">
        <v>57</v>
      </c>
      <c r="T500" t="s">
        <v>13</v>
      </c>
      <c r="U500" t="s">
        <v>14</v>
      </c>
      <c r="V500" t="s">
        <v>15</v>
      </c>
      <c r="W500" t="s">
        <v>16</v>
      </c>
      <c r="X500">
        <v>223408</v>
      </c>
      <c r="Y500">
        <v>223408</v>
      </c>
      <c r="Z500">
        <v>3127712</v>
      </c>
      <c r="AA500">
        <v>14</v>
      </c>
    </row>
    <row r="501" spans="1:27" hidden="1" x14ac:dyDescent="0.25">
      <c r="A501" t="s">
        <v>50</v>
      </c>
      <c r="B501">
        <v>2021</v>
      </c>
      <c r="C501">
        <v>11</v>
      </c>
      <c r="D501">
        <v>2</v>
      </c>
      <c r="E501" t="s">
        <v>18</v>
      </c>
      <c r="F501" t="s">
        <v>19</v>
      </c>
      <c r="G501" t="s">
        <v>20</v>
      </c>
      <c r="H501">
        <v>2</v>
      </c>
      <c r="I501" t="s">
        <v>17</v>
      </c>
      <c r="J501">
        <v>0</v>
      </c>
      <c r="K501">
        <v>0</v>
      </c>
      <c r="L501">
        <v>0</v>
      </c>
      <c r="M501">
        <v>20091274</v>
      </c>
      <c r="N501">
        <v>3</v>
      </c>
      <c r="O501" t="s">
        <v>58</v>
      </c>
      <c r="P501" t="s">
        <v>37</v>
      </c>
      <c r="Q501" t="s">
        <v>56</v>
      </c>
      <c r="R501" t="s">
        <v>57</v>
      </c>
      <c r="S501" t="s">
        <v>57</v>
      </c>
      <c r="T501" t="s">
        <v>13</v>
      </c>
      <c r="U501" t="s">
        <v>14</v>
      </c>
      <c r="V501" t="s">
        <v>21</v>
      </c>
      <c r="W501" t="s">
        <v>22</v>
      </c>
      <c r="X501">
        <v>56871</v>
      </c>
      <c r="Y501">
        <v>56872</v>
      </c>
      <c r="Z501">
        <v>6824604</v>
      </c>
      <c r="AA501">
        <v>120</v>
      </c>
    </row>
    <row r="502" spans="1:27" hidden="1" x14ac:dyDescent="0.25">
      <c r="A502" t="s">
        <v>50</v>
      </c>
      <c r="B502">
        <v>2021</v>
      </c>
      <c r="C502">
        <v>11</v>
      </c>
      <c r="D502">
        <v>2</v>
      </c>
      <c r="E502" t="s">
        <v>18</v>
      </c>
      <c r="F502" t="s">
        <v>19</v>
      </c>
      <c r="G502" t="s">
        <v>20</v>
      </c>
      <c r="H502">
        <v>3</v>
      </c>
      <c r="I502" t="s">
        <v>25</v>
      </c>
      <c r="J502">
        <v>0</v>
      </c>
      <c r="K502">
        <v>0</v>
      </c>
      <c r="L502">
        <v>0</v>
      </c>
      <c r="M502">
        <v>20079057</v>
      </c>
      <c r="N502">
        <v>1</v>
      </c>
      <c r="O502" t="s">
        <v>55</v>
      </c>
      <c r="P502" t="s">
        <v>81</v>
      </c>
      <c r="Q502" t="s">
        <v>56</v>
      </c>
      <c r="R502" t="s">
        <v>57</v>
      </c>
      <c r="S502" t="s">
        <v>57</v>
      </c>
      <c r="T502" t="s">
        <v>13</v>
      </c>
      <c r="U502" t="s">
        <v>14</v>
      </c>
      <c r="V502" t="s">
        <v>21</v>
      </c>
      <c r="W502" t="s">
        <v>22</v>
      </c>
      <c r="X502">
        <v>87870</v>
      </c>
      <c r="Y502" t="s">
        <v>65</v>
      </c>
      <c r="Z502" t="s">
        <v>93</v>
      </c>
      <c r="AA502">
        <v>288</v>
      </c>
    </row>
    <row r="503" spans="1:27" hidden="1" x14ac:dyDescent="0.25">
      <c r="A503" t="s">
        <v>50</v>
      </c>
      <c r="B503">
        <v>2021</v>
      </c>
      <c r="C503">
        <v>11</v>
      </c>
      <c r="D503">
        <v>2</v>
      </c>
      <c r="E503" t="s">
        <v>18</v>
      </c>
      <c r="F503" t="s">
        <v>19</v>
      </c>
      <c r="G503" t="s">
        <v>20</v>
      </c>
      <c r="H503">
        <v>3</v>
      </c>
      <c r="I503" t="s">
        <v>25</v>
      </c>
      <c r="J503">
        <v>0</v>
      </c>
      <c r="K503">
        <v>0</v>
      </c>
      <c r="L503">
        <v>0</v>
      </c>
      <c r="M503">
        <v>20079057</v>
      </c>
      <c r="N503">
        <v>3</v>
      </c>
      <c r="O503" t="s">
        <v>55</v>
      </c>
      <c r="P503" t="s">
        <v>81</v>
      </c>
      <c r="Q503" t="s">
        <v>56</v>
      </c>
      <c r="R503" t="s">
        <v>57</v>
      </c>
      <c r="S503" t="s">
        <v>57</v>
      </c>
      <c r="T503" t="s">
        <v>13</v>
      </c>
      <c r="U503" t="s">
        <v>14</v>
      </c>
      <c r="V503" t="s">
        <v>15</v>
      </c>
      <c r="W503" t="s">
        <v>16</v>
      </c>
      <c r="X503">
        <v>114023</v>
      </c>
      <c r="Y503">
        <v>416632</v>
      </c>
      <c r="Z503">
        <v>689204934</v>
      </c>
      <c r="AA503">
        <v>2012</v>
      </c>
    </row>
    <row r="504" spans="1:27" hidden="1" x14ac:dyDescent="0.25">
      <c r="A504" t="s">
        <v>50</v>
      </c>
      <c r="B504">
        <v>2021</v>
      </c>
      <c r="C504">
        <v>11</v>
      </c>
      <c r="D504">
        <v>2</v>
      </c>
      <c r="E504" t="s">
        <v>18</v>
      </c>
      <c r="F504" t="s">
        <v>19</v>
      </c>
      <c r="G504" t="s">
        <v>20</v>
      </c>
      <c r="H504">
        <v>3</v>
      </c>
      <c r="I504" t="s">
        <v>25</v>
      </c>
      <c r="J504">
        <v>0</v>
      </c>
      <c r="K504">
        <v>0</v>
      </c>
      <c r="L504">
        <v>0</v>
      </c>
      <c r="M504">
        <v>20079057</v>
      </c>
      <c r="N504">
        <v>3</v>
      </c>
      <c r="O504" t="s">
        <v>55</v>
      </c>
      <c r="P504" t="s">
        <v>81</v>
      </c>
      <c r="Q504" t="s">
        <v>56</v>
      </c>
      <c r="R504" t="s">
        <v>57</v>
      </c>
      <c r="S504" t="s">
        <v>57</v>
      </c>
      <c r="T504" t="s">
        <v>13</v>
      </c>
      <c r="U504" t="s">
        <v>14</v>
      </c>
      <c r="V504" t="s">
        <v>21</v>
      </c>
      <c r="W504" t="s">
        <v>22</v>
      </c>
      <c r="X504">
        <v>89400</v>
      </c>
      <c r="Y504">
        <v>395352</v>
      </c>
      <c r="Z504">
        <v>194598970</v>
      </c>
      <c r="AA504">
        <v>1780</v>
      </c>
    </row>
    <row r="505" spans="1:27" hidden="1" x14ac:dyDescent="0.25">
      <c r="A505" t="s">
        <v>50</v>
      </c>
      <c r="B505">
        <v>2021</v>
      </c>
      <c r="C505">
        <v>11</v>
      </c>
      <c r="D505">
        <v>2</v>
      </c>
      <c r="E505" t="s">
        <v>18</v>
      </c>
      <c r="F505" t="s">
        <v>19</v>
      </c>
      <c r="G505" t="s">
        <v>20</v>
      </c>
      <c r="H505">
        <v>3</v>
      </c>
      <c r="I505" t="s">
        <v>25</v>
      </c>
      <c r="J505">
        <v>0</v>
      </c>
      <c r="K505">
        <v>0</v>
      </c>
      <c r="L505">
        <v>0</v>
      </c>
      <c r="M505">
        <v>20091274</v>
      </c>
      <c r="N505">
        <v>1</v>
      </c>
      <c r="O505" t="s">
        <v>58</v>
      </c>
      <c r="P505" t="s">
        <v>37</v>
      </c>
      <c r="Q505" t="s">
        <v>56</v>
      </c>
      <c r="R505" t="s">
        <v>57</v>
      </c>
      <c r="S505" t="s">
        <v>57</v>
      </c>
      <c r="T505" t="s">
        <v>13</v>
      </c>
      <c r="U505" t="s">
        <v>14</v>
      </c>
      <c r="V505" t="s">
        <v>21</v>
      </c>
      <c r="W505" t="s">
        <v>22</v>
      </c>
      <c r="X505">
        <v>57011</v>
      </c>
      <c r="Y505">
        <v>61989</v>
      </c>
      <c r="Z505">
        <v>952000</v>
      </c>
      <c r="AA505">
        <v>16</v>
      </c>
    </row>
    <row r="506" spans="1:27" hidden="1" x14ac:dyDescent="0.25">
      <c r="A506" t="s">
        <v>50</v>
      </c>
      <c r="B506">
        <v>2021</v>
      </c>
      <c r="C506">
        <v>11</v>
      </c>
      <c r="D506">
        <v>2</v>
      </c>
      <c r="E506" t="s">
        <v>18</v>
      </c>
      <c r="F506" t="s">
        <v>19</v>
      </c>
      <c r="G506" t="s">
        <v>20</v>
      </c>
      <c r="H506">
        <v>3</v>
      </c>
      <c r="I506" t="s">
        <v>25</v>
      </c>
      <c r="J506">
        <v>0</v>
      </c>
      <c r="K506">
        <v>0</v>
      </c>
      <c r="L506">
        <v>0</v>
      </c>
      <c r="M506">
        <v>20091274</v>
      </c>
      <c r="N506">
        <v>3</v>
      </c>
      <c r="O506" t="s">
        <v>58</v>
      </c>
      <c r="P506" t="s">
        <v>37</v>
      </c>
      <c r="Q506" t="s">
        <v>56</v>
      </c>
      <c r="R506" t="s">
        <v>57</v>
      </c>
      <c r="S506" t="s">
        <v>57</v>
      </c>
      <c r="T506" t="s">
        <v>13</v>
      </c>
      <c r="U506" t="s">
        <v>14</v>
      </c>
      <c r="V506" t="s">
        <v>15</v>
      </c>
      <c r="W506" t="s">
        <v>16</v>
      </c>
      <c r="X506">
        <v>57011</v>
      </c>
      <c r="Y506">
        <v>223408</v>
      </c>
      <c r="Z506">
        <v>63752252</v>
      </c>
      <c r="AA506">
        <v>300</v>
      </c>
    </row>
    <row r="507" spans="1:27" hidden="1" x14ac:dyDescent="0.25">
      <c r="A507" t="s">
        <v>50</v>
      </c>
      <c r="B507">
        <v>2021</v>
      </c>
      <c r="C507">
        <v>11</v>
      </c>
      <c r="D507">
        <v>2</v>
      </c>
      <c r="E507" t="s">
        <v>18</v>
      </c>
      <c r="F507" t="s">
        <v>19</v>
      </c>
      <c r="G507" t="s">
        <v>20</v>
      </c>
      <c r="H507">
        <v>3</v>
      </c>
      <c r="I507" t="s">
        <v>25</v>
      </c>
      <c r="J507">
        <v>0</v>
      </c>
      <c r="K507">
        <v>0</v>
      </c>
      <c r="L507">
        <v>0</v>
      </c>
      <c r="M507">
        <v>20091274</v>
      </c>
      <c r="N507">
        <v>3</v>
      </c>
      <c r="O507" t="s">
        <v>58</v>
      </c>
      <c r="P507" t="s">
        <v>37</v>
      </c>
      <c r="Q507" t="s">
        <v>56</v>
      </c>
      <c r="R507" t="s">
        <v>57</v>
      </c>
      <c r="S507" t="s">
        <v>57</v>
      </c>
      <c r="T507" t="s">
        <v>13</v>
      </c>
      <c r="U507" t="s">
        <v>14</v>
      </c>
      <c r="V507" t="s">
        <v>21</v>
      </c>
      <c r="W507" t="s">
        <v>22</v>
      </c>
      <c r="X507">
        <v>54163</v>
      </c>
      <c r="Y507">
        <v>216652</v>
      </c>
      <c r="Z507" t="s">
        <v>94</v>
      </c>
      <c r="AA507">
        <v>285</v>
      </c>
    </row>
    <row r="508" spans="1:27" hidden="1" x14ac:dyDescent="0.25">
      <c r="A508" t="s">
        <v>50</v>
      </c>
      <c r="B508">
        <v>2021</v>
      </c>
      <c r="C508">
        <v>11</v>
      </c>
      <c r="D508">
        <v>2</v>
      </c>
      <c r="E508" t="s">
        <v>18</v>
      </c>
      <c r="F508" t="s">
        <v>19</v>
      </c>
      <c r="G508" t="s">
        <v>20</v>
      </c>
      <c r="H508">
        <v>4</v>
      </c>
      <c r="I508" t="s">
        <v>26</v>
      </c>
      <c r="J508">
        <v>0</v>
      </c>
      <c r="K508">
        <v>0</v>
      </c>
      <c r="L508">
        <v>0</v>
      </c>
      <c r="M508">
        <v>20079057</v>
      </c>
      <c r="N508">
        <v>1</v>
      </c>
      <c r="O508" t="s">
        <v>55</v>
      </c>
      <c r="P508" t="s">
        <v>81</v>
      </c>
      <c r="Q508" t="s">
        <v>56</v>
      </c>
      <c r="R508" t="s">
        <v>57</v>
      </c>
      <c r="S508" t="s">
        <v>57</v>
      </c>
      <c r="T508" t="s">
        <v>13</v>
      </c>
      <c r="U508" t="s">
        <v>14</v>
      </c>
      <c r="V508" t="s">
        <v>21</v>
      </c>
      <c r="W508" t="s">
        <v>22</v>
      </c>
      <c r="X508">
        <v>103990</v>
      </c>
      <c r="Y508">
        <v>103990</v>
      </c>
      <c r="Z508">
        <v>1247880</v>
      </c>
      <c r="AA508">
        <v>12</v>
      </c>
    </row>
    <row r="509" spans="1:27" hidden="1" x14ac:dyDescent="0.25">
      <c r="A509" t="s">
        <v>50</v>
      </c>
      <c r="B509">
        <v>2021</v>
      </c>
      <c r="C509">
        <v>11</v>
      </c>
      <c r="D509">
        <v>2</v>
      </c>
      <c r="E509" t="s">
        <v>18</v>
      </c>
      <c r="F509" t="s">
        <v>19</v>
      </c>
      <c r="G509" t="s">
        <v>20</v>
      </c>
      <c r="H509">
        <v>4</v>
      </c>
      <c r="I509" t="s">
        <v>26</v>
      </c>
      <c r="J509">
        <v>0</v>
      </c>
      <c r="K509">
        <v>0</v>
      </c>
      <c r="L509">
        <v>0</v>
      </c>
      <c r="M509">
        <v>20079057</v>
      </c>
      <c r="N509">
        <v>3</v>
      </c>
      <c r="O509" t="s">
        <v>55</v>
      </c>
      <c r="P509" t="s">
        <v>81</v>
      </c>
      <c r="Q509" t="s">
        <v>56</v>
      </c>
      <c r="R509" t="s">
        <v>57</v>
      </c>
      <c r="S509" t="s">
        <v>57</v>
      </c>
      <c r="T509" t="s">
        <v>13</v>
      </c>
      <c r="U509" t="s">
        <v>14</v>
      </c>
      <c r="V509" t="s">
        <v>15</v>
      </c>
      <c r="W509" t="s">
        <v>16</v>
      </c>
      <c r="X509">
        <v>115866</v>
      </c>
      <c r="Y509">
        <v>395350</v>
      </c>
      <c r="Z509">
        <v>37818898</v>
      </c>
      <c r="AA509">
        <v>107</v>
      </c>
    </row>
    <row r="510" spans="1:27" hidden="1" x14ac:dyDescent="0.25">
      <c r="A510" t="s">
        <v>50</v>
      </c>
      <c r="B510">
        <v>2021</v>
      </c>
      <c r="C510">
        <v>11</v>
      </c>
      <c r="D510">
        <v>2</v>
      </c>
      <c r="E510" t="s">
        <v>18</v>
      </c>
      <c r="F510" t="s">
        <v>19</v>
      </c>
      <c r="G510" t="s">
        <v>20</v>
      </c>
      <c r="H510">
        <v>4</v>
      </c>
      <c r="I510" t="s">
        <v>26</v>
      </c>
      <c r="J510">
        <v>0</v>
      </c>
      <c r="K510">
        <v>0</v>
      </c>
      <c r="L510">
        <v>0</v>
      </c>
      <c r="M510">
        <v>20091274</v>
      </c>
      <c r="N510">
        <v>3</v>
      </c>
      <c r="O510" t="s">
        <v>58</v>
      </c>
      <c r="P510" t="s">
        <v>37</v>
      </c>
      <c r="Q510" t="s">
        <v>56</v>
      </c>
      <c r="R510" t="s">
        <v>57</v>
      </c>
      <c r="S510" t="s">
        <v>57</v>
      </c>
      <c r="T510" t="s">
        <v>13</v>
      </c>
      <c r="U510" t="s">
        <v>14</v>
      </c>
      <c r="V510" t="s">
        <v>15</v>
      </c>
      <c r="W510" t="s">
        <v>16</v>
      </c>
      <c r="X510">
        <v>223382</v>
      </c>
      <c r="Y510">
        <v>223408</v>
      </c>
      <c r="Z510">
        <v>12957612</v>
      </c>
      <c r="AA510">
        <v>58</v>
      </c>
    </row>
    <row r="511" spans="1:27" hidden="1" x14ac:dyDescent="0.25">
      <c r="A511" t="s">
        <v>50</v>
      </c>
      <c r="B511">
        <v>2021</v>
      </c>
      <c r="C511">
        <v>11</v>
      </c>
      <c r="D511">
        <v>2</v>
      </c>
      <c r="E511" t="s">
        <v>18</v>
      </c>
      <c r="F511" t="s">
        <v>19</v>
      </c>
      <c r="G511" t="s">
        <v>20</v>
      </c>
      <c r="H511">
        <v>5</v>
      </c>
      <c r="I511" t="s">
        <v>27</v>
      </c>
      <c r="J511">
        <v>0</v>
      </c>
      <c r="K511">
        <v>0</v>
      </c>
      <c r="L511">
        <v>0</v>
      </c>
      <c r="M511">
        <v>20079057</v>
      </c>
      <c r="N511">
        <v>0</v>
      </c>
      <c r="O511" t="s">
        <v>55</v>
      </c>
      <c r="P511" t="s">
        <v>81</v>
      </c>
      <c r="Q511" t="s">
        <v>56</v>
      </c>
      <c r="R511" t="s">
        <v>57</v>
      </c>
      <c r="S511" t="s">
        <v>57</v>
      </c>
      <c r="T511" t="s">
        <v>13</v>
      </c>
      <c r="U511" t="s">
        <v>14</v>
      </c>
      <c r="V511" t="s">
        <v>30</v>
      </c>
      <c r="W511" t="s">
        <v>31</v>
      </c>
      <c r="X511">
        <v>71500</v>
      </c>
      <c r="Y511">
        <v>155000</v>
      </c>
      <c r="Z511">
        <v>19836480</v>
      </c>
      <c r="AA511">
        <v>144</v>
      </c>
    </row>
    <row r="512" spans="1:27" hidden="1" x14ac:dyDescent="0.25">
      <c r="A512" t="s">
        <v>50</v>
      </c>
      <c r="B512">
        <v>2021</v>
      </c>
      <c r="C512">
        <v>11</v>
      </c>
      <c r="D512">
        <v>2</v>
      </c>
      <c r="E512" t="s">
        <v>18</v>
      </c>
      <c r="F512" t="s">
        <v>19</v>
      </c>
      <c r="G512" t="s">
        <v>20</v>
      </c>
      <c r="H512">
        <v>5</v>
      </c>
      <c r="I512" t="s">
        <v>27</v>
      </c>
      <c r="J512">
        <v>0</v>
      </c>
      <c r="K512">
        <v>0</v>
      </c>
      <c r="L512">
        <v>0</v>
      </c>
      <c r="M512">
        <v>20079057</v>
      </c>
      <c r="N512">
        <v>1</v>
      </c>
      <c r="O512" t="s">
        <v>55</v>
      </c>
      <c r="P512" t="s">
        <v>81</v>
      </c>
      <c r="Q512" t="s">
        <v>56</v>
      </c>
      <c r="R512" t="s">
        <v>57</v>
      </c>
      <c r="S512" t="s">
        <v>57</v>
      </c>
      <c r="T512" t="s">
        <v>13</v>
      </c>
      <c r="U512" t="s">
        <v>14</v>
      </c>
      <c r="V512" t="s">
        <v>21</v>
      </c>
      <c r="W512" t="s">
        <v>22</v>
      </c>
      <c r="X512">
        <v>92749</v>
      </c>
      <c r="Y512">
        <v>123979</v>
      </c>
      <c r="Z512">
        <v>43495032</v>
      </c>
      <c r="AA512">
        <v>424</v>
      </c>
    </row>
    <row r="513" spans="1:27" hidden="1" x14ac:dyDescent="0.25">
      <c r="A513" t="s">
        <v>50</v>
      </c>
      <c r="B513">
        <v>2021</v>
      </c>
      <c r="C513">
        <v>11</v>
      </c>
      <c r="D513">
        <v>2</v>
      </c>
      <c r="E513" t="s">
        <v>18</v>
      </c>
      <c r="F513" t="s">
        <v>19</v>
      </c>
      <c r="G513" t="s">
        <v>20</v>
      </c>
      <c r="H513">
        <v>5</v>
      </c>
      <c r="I513" t="s">
        <v>27</v>
      </c>
      <c r="J513">
        <v>0</v>
      </c>
      <c r="K513">
        <v>0</v>
      </c>
      <c r="L513">
        <v>0</v>
      </c>
      <c r="M513">
        <v>20079057</v>
      </c>
      <c r="N513">
        <v>2</v>
      </c>
      <c r="O513" t="s">
        <v>55</v>
      </c>
      <c r="P513" t="s">
        <v>81</v>
      </c>
      <c r="Q513" t="s">
        <v>56</v>
      </c>
      <c r="R513" t="s">
        <v>57</v>
      </c>
      <c r="S513" t="s">
        <v>57</v>
      </c>
      <c r="T513" t="s">
        <v>13</v>
      </c>
      <c r="U513" t="s">
        <v>14</v>
      </c>
      <c r="V513" t="s">
        <v>21</v>
      </c>
      <c r="W513" t="s">
        <v>22</v>
      </c>
      <c r="X513">
        <v>113465</v>
      </c>
      <c r="Y513">
        <v>113465</v>
      </c>
      <c r="Z513">
        <v>453860</v>
      </c>
      <c r="AA513">
        <v>4</v>
      </c>
    </row>
    <row r="514" spans="1:27" hidden="1" x14ac:dyDescent="0.25">
      <c r="A514" t="s">
        <v>50</v>
      </c>
      <c r="B514">
        <v>2021</v>
      </c>
      <c r="C514">
        <v>11</v>
      </c>
      <c r="D514">
        <v>2</v>
      </c>
      <c r="E514" t="s">
        <v>18</v>
      </c>
      <c r="F514" t="s">
        <v>19</v>
      </c>
      <c r="G514" t="s">
        <v>20</v>
      </c>
      <c r="H514">
        <v>5</v>
      </c>
      <c r="I514" t="s">
        <v>27</v>
      </c>
      <c r="J514">
        <v>0</v>
      </c>
      <c r="K514">
        <v>0</v>
      </c>
      <c r="L514">
        <v>0</v>
      </c>
      <c r="M514">
        <v>20079057</v>
      </c>
      <c r="N514">
        <v>3</v>
      </c>
      <c r="O514" t="s">
        <v>55</v>
      </c>
      <c r="P514" t="s">
        <v>81</v>
      </c>
      <c r="Q514" t="s">
        <v>56</v>
      </c>
      <c r="R514" t="s">
        <v>57</v>
      </c>
      <c r="S514" t="s">
        <v>57</v>
      </c>
      <c r="T514" t="s">
        <v>13</v>
      </c>
      <c r="U514" t="s">
        <v>14</v>
      </c>
      <c r="V514" t="s">
        <v>15</v>
      </c>
      <c r="W514" t="s">
        <v>16</v>
      </c>
      <c r="X514">
        <v>45700</v>
      </c>
      <c r="Y514">
        <v>389256</v>
      </c>
      <c r="Z514">
        <v>476002692</v>
      </c>
      <c r="AA514">
        <v>3535</v>
      </c>
    </row>
    <row r="515" spans="1:27" hidden="1" x14ac:dyDescent="0.25">
      <c r="A515" t="s">
        <v>50</v>
      </c>
      <c r="B515">
        <v>2021</v>
      </c>
      <c r="C515">
        <v>11</v>
      </c>
      <c r="D515">
        <v>2</v>
      </c>
      <c r="E515" t="s">
        <v>18</v>
      </c>
      <c r="F515" t="s">
        <v>19</v>
      </c>
      <c r="G515" t="s">
        <v>20</v>
      </c>
      <c r="H515">
        <v>5</v>
      </c>
      <c r="I515" t="s">
        <v>27</v>
      </c>
      <c r="J515">
        <v>0</v>
      </c>
      <c r="K515">
        <v>0</v>
      </c>
      <c r="L515">
        <v>0</v>
      </c>
      <c r="M515">
        <v>20079057</v>
      </c>
      <c r="N515">
        <v>3</v>
      </c>
      <c r="O515" t="s">
        <v>55</v>
      </c>
      <c r="P515" t="s">
        <v>81</v>
      </c>
      <c r="Q515" t="s">
        <v>56</v>
      </c>
      <c r="R515" t="s">
        <v>57</v>
      </c>
      <c r="S515" t="s">
        <v>57</v>
      </c>
      <c r="T515" t="s">
        <v>13</v>
      </c>
      <c r="U515" t="s">
        <v>14</v>
      </c>
      <c r="V515" t="s">
        <v>21</v>
      </c>
      <c r="W515" t="s">
        <v>22</v>
      </c>
      <c r="X515">
        <v>1</v>
      </c>
      <c r="Y515">
        <v>123979</v>
      </c>
      <c r="Z515">
        <v>510589898</v>
      </c>
      <c r="AA515">
        <v>5517</v>
      </c>
    </row>
    <row r="516" spans="1:27" hidden="1" x14ac:dyDescent="0.25">
      <c r="A516" t="s">
        <v>50</v>
      </c>
      <c r="B516">
        <v>2021</v>
      </c>
      <c r="C516">
        <v>11</v>
      </c>
      <c r="D516">
        <v>2</v>
      </c>
      <c r="E516" t="s">
        <v>18</v>
      </c>
      <c r="F516" t="s">
        <v>19</v>
      </c>
      <c r="G516" t="s">
        <v>20</v>
      </c>
      <c r="H516">
        <v>5</v>
      </c>
      <c r="I516" t="s">
        <v>27</v>
      </c>
      <c r="J516">
        <v>0</v>
      </c>
      <c r="K516">
        <v>0</v>
      </c>
      <c r="L516">
        <v>0</v>
      </c>
      <c r="M516">
        <v>20091274</v>
      </c>
      <c r="N516">
        <v>1</v>
      </c>
      <c r="O516" t="s">
        <v>58</v>
      </c>
      <c r="P516" t="s">
        <v>37</v>
      </c>
      <c r="Q516" t="s">
        <v>56</v>
      </c>
      <c r="R516" t="s">
        <v>57</v>
      </c>
      <c r="S516" t="s">
        <v>57</v>
      </c>
      <c r="T516" t="s">
        <v>13</v>
      </c>
      <c r="U516" t="s">
        <v>14</v>
      </c>
      <c r="V516" t="s">
        <v>21</v>
      </c>
      <c r="W516" t="s">
        <v>22</v>
      </c>
      <c r="X516">
        <v>57011</v>
      </c>
      <c r="Y516">
        <v>61989</v>
      </c>
      <c r="Z516">
        <v>704044</v>
      </c>
      <c r="AA516">
        <v>12</v>
      </c>
    </row>
    <row r="517" spans="1:27" hidden="1" x14ac:dyDescent="0.25">
      <c r="A517" t="s">
        <v>50</v>
      </c>
      <c r="B517">
        <v>2021</v>
      </c>
      <c r="C517">
        <v>11</v>
      </c>
      <c r="D517">
        <v>2</v>
      </c>
      <c r="E517" t="s">
        <v>18</v>
      </c>
      <c r="F517" t="s">
        <v>19</v>
      </c>
      <c r="G517" t="s">
        <v>20</v>
      </c>
      <c r="H517">
        <v>5</v>
      </c>
      <c r="I517" t="s">
        <v>27</v>
      </c>
      <c r="J517">
        <v>0</v>
      </c>
      <c r="K517">
        <v>0</v>
      </c>
      <c r="L517">
        <v>0</v>
      </c>
      <c r="M517">
        <v>20091274</v>
      </c>
      <c r="N517">
        <v>3</v>
      </c>
      <c r="O517" t="s">
        <v>58</v>
      </c>
      <c r="P517" t="s">
        <v>37</v>
      </c>
      <c r="Q517" t="s">
        <v>56</v>
      </c>
      <c r="R517" t="s">
        <v>57</v>
      </c>
      <c r="S517" t="s">
        <v>57</v>
      </c>
      <c r="T517" t="s">
        <v>13</v>
      </c>
      <c r="U517" t="s">
        <v>14</v>
      </c>
      <c r="V517" t="s">
        <v>15</v>
      </c>
      <c r="W517" t="s">
        <v>16</v>
      </c>
      <c r="X517">
        <v>57934</v>
      </c>
      <c r="Y517">
        <v>227992</v>
      </c>
      <c r="Z517">
        <v>39893904</v>
      </c>
      <c r="AA517">
        <v>540</v>
      </c>
    </row>
    <row r="518" spans="1:27" hidden="1" x14ac:dyDescent="0.25">
      <c r="A518" t="s">
        <v>50</v>
      </c>
      <c r="B518">
        <v>2021</v>
      </c>
      <c r="C518">
        <v>11</v>
      </c>
      <c r="D518">
        <v>2</v>
      </c>
      <c r="E518" t="s">
        <v>18</v>
      </c>
      <c r="F518" t="s">
        <v>19</v>
      </c>
      <c r="G518" t="s">
        <v>20</v>
      </c>
      <c r="H518">
        <v>5</v>
      </c>
      <c r="I518" t="s">
        <v>27</v>
      </c>
      <c r="J518">
        <v>0</v>
      </c>
      <c r="K518">
        <v>0</v>
      </c>
      <c r="L518">
        <v>0</v>
      </c>
      <c r="M518">
        <v>20091274</v>
      </c>
      <c r="N518">
        <v>3</v>
      </c>
      <c r="O518" t="s">
        <v>58</v>
      </c>
      <c r="P518" t="s">
        <v>37</v>
      </c>
      <c r="Q518" t="s">
        <v>56</v>
      </c>
      <c r="R518" t="s">
        <v>57</v>
      </c>
      <c r="S518" t="s">
        <v>57</v>
      </c>
      <c r="T518" t="s">
        <v>13</v>
      </c>
      <c r="U518" t="s">
        <v>14</v>
      </c>
      <c r="V518" t="s">
        <v>21</v>
      </c>
      <c r="W518" t="s">
        <v>22</v>
      </c>
      <c r="X518">
        <v>54163</v>
      </c>
      <c r="Y518">
        <v>103900</v>
      </c>
      <c r="Z518">
        <v>36530516</v>
      </c>
      <c r="AA518">
        <v>616</v>
      </c>
    </row>
    <row r="519" spans="1:27" hidden="1" x14ac:dyDescent="0.25">
      <c r="A519" t="s">
        <v>50</v>
      </c>
      <c r="B519">
        <v>2021</v>
      </c>
      <c r="C519">
        <v>11</v>
      </c>
      <c r="D519">
        <v>2</v>
      </c>
      <c r="E519" t="s">
        <v>18</v>
      </c>
      <c r="F519" t="s">
        <v>28</v>
      </c>
      <c r="G519" t="s">
        <v>29</v>
      </c>
      <c r="H519">
        <v>5</v>
      </c>
      <c r="I519" t="s">
        <v>27</v>
      </c>
      <c r="J519">
        <v>0</v>
      </c>
      <c r="K519">
        <v>0</v>
      </c>
      <c r="L519">
        <v>0</v>
      </c>
      <c r="M519">
        <v>20079057</v>
      </c>
      <c r="N519">
        <v>1</v>
      </c>
      <c r="O519" t="s">
        <v>55</v>
      </c>
      <c r="P519" t="s">
        <v>81</v>
      </c>
      <c r="Q519" t="s">
        <v>56</v>
      </c>
      <c r="R519" t="s">
        <v>57</v>
      </c>
      <c r="S519" t="s">
        <v>57</v>
      </c>
      <c r="T519" t="s">
        <v>13</v>
      </c>
      <c r="U519" t="s">
        <v>14</v>
      </c>
      <c r="V519" t="s">
        <v>21</v>
      </c>
      <c r="W519" t="s">
        <v>22</v>
      </c>
      <c r="X519">
        <v>80289</v>
      </c>
      <c r="Y519">
        <v>115611</v>
      </c>
      <c r="Z519">
        <v>1246044</v>
      </c>
      <c r="AA519">
        <v>12</v>
      </c>
    </row>
    <row r="520" spans="1:27" hidden="1" x14ac:dyDescent="0.25">
      <c r="A520" t="s">
        <v>50</v>
      </c>
      <c r="B520">
        <v>2021</v>
      </c>
      <c r="C520">
        <v>11</v>
      </c>
      <c r="D520">
        <v>2</v>
      </c>
      <c r="E520" t="s">
        <v>18</v>
      </c>
      <c r="F520" t="s">
        <v>28</v>
      </c>
      <c r="G520" t="s">
        <v>29</v>
      </c>
      <c r="H520">
        <v>5</v>
      </c>
      <c r="I520" t="s">
        <v>27</v>
      </c>
      <c r="J520">
        <v>0</v>
      </c>
      <c r="K520">
        <v>0</v>
      </c>
      <c r="L520">
        <v>0</v>
      </c>
      <c r="M520">
        <v>20079057</v>
      </c>
      <c r="N520">
        <v>3</v>
      </c>
      <c r="O520" t="s">
        <v>55</v>
      </c>
      <c r="P520" t="s">
        <v>81</v>
      </c>
      <c r="Q520" t="s">
        <v>56</v>
      </c>
      <c r="R520" t="s">
        <v>57</v>
      </c>
      <c r="S520" t="s">
        <v>57</v>
      </c>
      <c r="T520" t="s">
        <v>13</v>
      </c>
      <c r="U520" t="s">
        <v>14</v>
      </c>
      <c r="V520" t="s">
        <v>15</v>
      </c>
      <c r="W520" t="s">
        <v>16</v>
      </c>
      <c r="X520">
        <v>54058</v>
      </c>
      <c r="Y520">
        <v>100108</v>
      </c>
      <c r="Z520">
        <v>3586106</v>
      </c>
      <c r="AA520">
        <v>40</v>
      </c>
    </row>
    <row r="521" spans="1:27" hidden="1" x14ac:dyDescent="0.25">
      <c r="A521" t="s">
        <v>50</v>
      </c>
      <c r="B521">
        <v>2021</v>
      </c>
      <c r="C521">
        <v>11</v>
      </c>
      <c r="D521">
        <v>2</v>
      </c>
      <c r="E521" t="s">
        <v>18</v>
      </c>
      <c r="F521" t="s">
        <v>28</v>
      </c>
      <c r="G521" t="s">
        <v>29</v>
      </c>
      <c r="H521">
        <v>5</v>
      </c>
      <c r="I521" t="s">
        <v>27</v>
      </c>
      <c r="J521">
        <v>0</v>
      </c>
      <c r="K521">
        <v>0</v>
      </c>
      <c r="L521">
        <v>0</v>
      </c>
      <c r="M521">
        <v>20079057</v>
      </c>
      <c r="N521">
        <v>3</v>
      </c>
      <c r="O521" t="s">
        <v>55</v>
      </c>
      <c r="P521" t="s">
        <v>81</v>
      </c>
      <c r="Q521" t="s">
        <v>56</v>
      </c>
      <c r="R521" t="s">
        <v>57</v>
      </c>
      <c r="S521" t="s">
        <v>57</v>
      </c>
      <c r="T521" t="s">
        <v>13</v>
      </c>
      <c r="U521" t="s">
        <v>14</v>
      </c>
      <c r="V521" t="s">
        <v>21</v>
      </c>
      <c r="W521" t="s">
        <v>22</v>
      </c>
      <c r="X521">
        <v>86800</v>
      </c>
      <c r="Y521">
        <v>115611</v>
      </c>
      <c r="Z521">
        <v>2147864</v>
      </c>
      <c r="AA521">
        <v>20</v>
      </c>
    </row>
    <row r="522" spans="1:27" hidden="1" x14ac:dyDescent="0.25">
      <c r="A522" t="s">
        <v>50</v>
      </c>
      <c r="B522">
        <v>2021</v>
      </c>
      <c r="C522">
        <v>11</v>
      </c>
      <c r="D522">
        <v>2</v>
      </c>
      <c r="E522" t="s">
        <v>18</v>
      </c>
      <c r="F522" t="s">
        <v>28</v>
      </c>
      <c r="G522" t="s">
        <v>29</v>
      </c>
      <c r="H522">
        <v>5</v>
      </c>
      <c r="I522" t="s">
        <v>27</v>
      </c>
      <c r="J522">
        <v>0</v>
      </c>
      <c r="K522">
        <v>0</v>
      </c>
      <c r="L522">
        <v>0</v>
      </c>
      <c r="M522">
        <v>20091274</v>
      </c>
      <c r="N522">
        <v>3</v>
      </c>
      <c r="O522" t="s">
        <v>58</v>
      </c>
      <c r="P522" t="s">
        <v>37</v>
      </c>
      <c r="Q522" t="s">
        <v>56</v>
      </c>
      <c r="R522" t="s">
        <v>57</v>
      </c>
      <c r="S522" t="s">
        <v>57</v>
      </c>
      <c r="T522" t="s">
        <v>13</v>
      </c>
      <c r="U522" t="s">
        <v>14</v>
      </c>
      <c r="V522" t="s">
        <v>15</v>
      </c>
      <c r="W522" t="s">
        <v>16</v>
      </c>
      <c r="X522">
        <v>22006</v>
      </c>
      <c r="Y522">
        <v>54004</v>
      </c>
      <c r="Z522">
        <v>304042</v>
      </c>
      <c r="AA522">
        <v>8</v>
      </c>
    </row>
    <row r="523" spans="1:27" hidden="1" x14ac:dyDescent="0.25">
      <c r="A523" t="s">
        <v>50</v>
      </c>
      <c r="B523">
        <v>2021</v>
      </c>
      <c r="C523">
        <v>11</v>
      </c>
      <c r="D523">
        <v>2</v>
      </c>
      <c r="E523" t="s">
        <v>18</v>
      </c>
      <c r="F523" t="s">
        <v>8</v>
      </c>
      <c r="G523" t="s">
        <v>9</v>
      </c>
      <c r="H523">
        <v>3</v>
      </c>
      <c r="I523" t="s">
        <v>25</v>
      </c>
      <c r="J523">
        <v>0</v>
      </c>
      <c r="K523">
        <v>0</v>
      </c>
      <c r="L523">
        <v>0</v>
      </c>
      <c r="M523">
        <v>20079057</v>
      </c>
      <c r="N523">
        <v>3</v>
      </c>
      <c r="O523" t="s">
        <v>55</v>
      </c>
      <c r="P523" t="s">
        <v>81</v>
      </c>
      <c r="Q523" t="s">
        <v>56</v>
      </c>
      <c r="R523" t="s">
        <v>57</v>
      </c>
      <c r="S523" t="s">
        <v>57</v>
      </c>
      <c r="T523" t="s">
        <v>13</v>
      </c>
      <c r="U523" t="s">
        <v>14</v>
      </c>
      <c r="V523" t="s">
        <v>15</v>
      </c>
      <c r="W523" t="s">
        <v>16</v>
      </c>
      <c r="X523">
        <v>89400</v>
      </c>
      <c r="Y523">
        <v>438350</v>
      </c>
      <c r="Z523">
        <v>48238570</v>
      </c>
      <c r="AA523">
        <v>279</v>
      </c>
    </row>
    <row r="524" spans="1:27" hidden="1" x14ac:dyDescent="0.25">
      <c r="A524" t="s">
        <v>50</v>
      </c>
      <c r="B524">
        <v>2021</v>
      </c>
      <c r="C524">
        <v>11</v>
      </c>
      <c r="D524">
        <v>2</v>
      </c>
      <c r="E524" t="s">
        <v>18</v>
      </c>
      <c r="F524" t="s">
        <v>8</v>
      </c>
      <c r="G524" t="s">
        <v>9</v>
      </c>
      <c r="H524">
        <v>3</v>
      </c>
      <c r="I524" t="s">
        <v>25</v>
      </c>
      <c r="J524">
        <v>0</v>
      </c>
      <c r="K524">
        <v>0</v>
      </c>
      <c r="L524">
        <v>0</v>
      </c>
      <c r="M524">
        <v>20079057</v>
      </c>
      <c r="N524">
        <v>3</v>
      </c>
      <c r="O524" t="s">
        <v>55</v>
      </c>
      <c r="P524" t="s">
        <v>81</v>
      </c>
      <c r="Q524" t="s">
        <v>56</v>
      </c>
      <c r="R524" t="s">
        <v>57</v>
      </c>
      <c r="S524" t="s">
        <v>57</v>
      </c>
      <c r="T524" t="s">
        <v>13</v>
      </c>
      <c r="U524" t="s">
        <v>14</v>
      </c>
      <c r="V524" t="s">
        <v>44</v>
      </c>
      <c r="W524" t="s">
        <v>45</v>
      </c>
      <c r="X524">
        <v>114023</v>
      </c>
      <c r="Y524">
        <v>114023</v>
      </c>
      <c r="Z524">
        <v>4560920</v>
      </c>
      <c r="AA524">
        <v>40</v>
      </c>
    </row>
    <row r="525" spans="1:27" hidden="1" x14ac:dyDescent="0.25">
      <c r="A525" t="s">
        <v>50</v>
      </c>
      <c r="B525">
        <v>2021</v>
      </c>
      <c r="C525">
        <v>11</v>
      </c>
      <c r="D525">
        <v>2</v>
      </c>
      <c r="E525" t="s">
        <v>18</v>
      </c>
      <c r="F525" t="s">
        <v>8</v>
      </c>
      <c r="G525" t="s">
        <v>9</v>
      </c>
      <c r="H525">
        <v>3</v>
      </c>
      <c r="I525" t="s">
        <v>25</v>
      </c>
      <c r="J525">
        <v>0</v>
      </c>
      <c r="K525">
        <v>0</v>
      </c>
      <c r="L525">
        <v>0</v>
      </c>
      <c r="M525">
        <v>20079057</v>
      </c>
      <c r="N525">
        <v>3</v>
      </c>
      <c r="O525" t="s">
        <v>55</v>
      </c>
      <c r="P525" t="s">
        <v>81</v>
      </c>
      <c r="Q525" t="s">
        <v>56</v>
      </c>
      <c r="R525" t="s">
        <v>57</v>
      </c>
      <c r="S525" t="s">
        <v>57</v>
      </c>
      <c r="T525" t="s">
        <v>13</v>
      </c>
      <c r="U525" t="s">
        <v>14</v>
      </c>
      <c r="V525" t="s">
        <v>21</v>
      </c>
      <c r="W525" t="s">
        <v>22</v>
      </c>
      <c r="X525">
        <v>58185</v>
      </c>
      <c r="Y525">
        <v>394140</v>
      </c>
      <c r="Z525" t="s">
        <v>95</v>
      </c>
      <c r="AA525">
        <v>13854</v>
      </c>
    </row>
    <row r="526" spans="1:27" hidden="1" x14ac:dyDescent="0.25">
      <c r="A526" t="s">
        <v>50</v>
      </c>
      <c r="B526">
        <v>2021</v>
      </c>
      <c r="C526">
        <v>11</v>
      </c>
      <c r="D526">
        <v>2</v>
      </c>
      <c r="E526" t="s">
        <v>18</v>
      </c>
      <c r="F526" t="s">
        <v>8</v>
      </c>
      <c r="G526" t="s">
        <v>9</v>
      </c>
      <c r="H526">
        <v>3</v>
      </c>
      <c r="I526" t="s">
        <v>25</v>
      </c>
      <c r="J526">
        <v>0</v>
      </c>
      <c r="K526">
        <v>0</v>
      </c>
      <c r="L526">
        <v>0</v>
      </c>
      <c r="M526">
        <v>20091274</v>
      </c>
      <c r="N526">
        <v>3</v>
      </c>
      <c r="O526" t="s">
        <v>58</v>
      </c>
      <c r="P526" t="s">
        <v>37</v>
      </c>
      <c r="Q526" t="s">
        <v>56</v>
      </c>
      <c r="R526" t="s">
        <v>57</v>
      </c>
      <c r="S526" t="s">
        <v>57</v>
      </c>
      <c r="T526" t="s">
        <v>13</v>
      </c>
      <c r="U526" t="s">
        <v>14</v>
      </c>
      <c r="V526" t="s">
        <v>15</v>
      </c>
      <c r="W526" t="s">
        <v>16</v>
      </c>
      <c r="X526">
        <v>54163</v>
      </c>
      <c r="Y526">
        <v>227600</v>
      </c>
      <c r="Z526">
        <v>4052452</v>
      </c>
      <c r="AA526">
        <v>27</v>
      </c>
    </row>
    <row r="527" spans="1:27" hidden="1" x14ac:dyDescent="0.25">
      <c r="A527" t="s">
        <v>50</v>
      </c>
      <c r="B527">
        <v>2021</v>
      </c>
      <c r="C527">
        <v>11</v>
      </c>
      <c r="D527">
        <v>2</v>
      </c>
      <c r="E527" t="s">
        <v>18</v>
      </c>
      <c r="F527" t="s">
        <v>8</v>
      </c>
      <c r="G527" t="s">
        <v>9</v>
      </c>
      <c r="H527">
        <v>3</v>
      </c>
      <c r="I527" t="s">
        <v>25</v>
      </c>
      <c r="J527">
        <v>0</v>
      </c>
      <c r="K527">
        <v>0</v>
      </c>
      <c r="L527">
        <v>0</v>
      </c>
      <c r="M527">
        <v>20091274</v>
      </c>
      <c r="N527">
        <v>3</v>
      </c>
      <c r="O527" t="s">
        <v>58</v>
      </c>
      <c r="P527" t="s">
        <v>37</v>
      </c>
      <c r="Q527" t="s">
        <v>56</v>
      </c>
      <c r="R527" t="s">
        <v>57</v>
      </c>
      <c r="S527" t="s">
        <v>57</v>
      </c>
      <c r="T527" t="s">
        <v>13</v>
      </c>
      <c r="U527" t="s">
        <v>14</v>
      </c>
      <c r="V527" t="s">
        <v>44</v>
      </c>
      <c r="W527" t="s">
        <v>45</v>
      </c>
      <c r="X527">
        <v>57012</v>
      </c>
      <c r="Y527">
        <v>57012</v>
      </c>
      <c r="Z527">
        <v>456096</v>
      </c>
      <c r="AA527">
        <v>8</v>
      </c>
    </row>
    <row r="528" spans="1:27" hidden="1" x14ac:dyDescent="0.25">
      <c r="A528" t="s">
        <v>50</v>
      </c>
      <c r="B528">
        <v>2021</v>
      </c>
      <c r="C528">
        <v>11</v>
      </c>
      <c r="D528">
        <v>2</v>
      </c>
      <c r="E528" t="s">
        <v>18</v>
      </c>
      <c r="F528" t="s">
        <v>8</v>
      </c>
      <c r="G528" t="s">
        <v>9</v>
      </c>
      <c r="H528">
        <v>3</v>
      </c>
      <c r="I528" t="s">
        <v>25</v>
      </c>
      <c r="J528">
        <v>0</v>
      </c>
      <c r="K528">
        <v>0</v>
      </c>
      <c r="L528">
        <v>0</v>
      </c>
      <c r="M528">
        <v>20091274</v>
      </c>
      <c r="N528">
        <v>3</v>
      </c>
      <c r="O528" t="s">
        <v>58</v>
      </c>
      <c r="P528" t="s">
        <v>37</v>
      </c>
      <c r="Q528" t="s">
        <v>56</v>
      </c>
      <c r="R528" t="s">
        <v>57</v>
      </c>
      <c r="S528" t="s">
        <v>57</v>
      </c>
      <c r="T528" t="s">
        <v>13</v>
      </c>
      <c r="U528" t="s">
        <v>14</v>
      </c>
      <c r="V528" t="s">
        <v>21</v>
      </c>
      <c r="W528" t="s">
        <v>22</v>
      </c>
      <c r="X528">
        <v>56871</v>
      </c>
      <c r="Y528">
        <v>228044</v>
      </c>
      <c r="Z528">
        <v>129882762</v>
      </c>
      <c r="AA528">
        <v>2241</v>
      </c>
    </row>
    <row r="529" spans="1:27" hidden="1" x14ac:dyDescent="0.25">
      <c r="A529" t="s">
        <v>50</v>
      </c>
      <c r="B529">
        <v>2021</v>
      </c>
      <c r="C529">
        <v>11</v>
      </c>
      <c r="D529">
        <v>2</v>
      </c>
      <c r="E529" t="s">
        <v>18</v>
      </c>
      <c r="F529" t="s">
        <v>8</v>
      </c>
      <c r="G529" t="s">
        <v>9</v>
      </c>
      <c r="H529">
        <v>4</v>
      </c>
      <c r="I529" t="s">
        <v>26</v>
      </c>
      <c r="J529">
        <v>0</v>
      </c>
      <c r="K529">
        <v>0</v>
      </c>
      <c r="L529">
        <v>0</v>
      </c>
      <c r="M529">
        <v>20079057</v>
      </c>
      <c r="N529">
        <v>1</v>
      </c>
      <c r="O529" t="s">
        <v>55</v>
      </c>
      <c r="P529" t="s">
        <v>81</v>
      </c>
      <c r="Q529" t="s">
        <v>56</v>
      </c>
      <c r="R529" t="s">
        <v>57</v>
      </c>
      <c r="S529" t="s">
        <v>57</v>
      </c>
      <c r="T529" t="s">
        <v>13</v>
      </c>
      <c r="U529" t="s">
        <v>14</v>
      </c>
      <c r="V529" t="s">
        <v>21</v>
      </c>
      <c r="W529" t="s">
        <v>22</v>
      </c>
      <c r="X529">
        <v>104000</v>
      </c>
      <c r="Y529">
        <v>115868</v>
      </c>
      <c r="Z529">
        <v>2167564</v>
      </c>
      <c r="AA529">
        <v>20</v>
      </c>
    </row>
    <row r="530" spans="1:27" hidden="1" x14ac:dyDescent="0.25">
      <c r="A530" t="s">
        <v>50</v>
      </c>
      <c r="B530">
        <v>2021</v>
      </c>
      <c r="C530">
        <v>11</v>
      </c>
      <c r="D530">
        <v>2</v>
      </c>
      <c r="E530" t="s">
        <v>18</v>
      </c>
      <c r="F530" t="s">
        <v>8</v>
      </c>
      <c r="G530" t="s">
        <v>9</v>
      </c>
      <c r="H530">
        <v>4</v>
      </c>
      <c r="I530" t="s">
        <v>26</v>
      </c>
      <c r="J530">
        <v>0</v>
      </c>
      <c r="K530">
        <v>0</v>
      </c>
      <c r="L530">
        <v>0</v>
      </c>
      <c r="M530">
        <v>20079057</v>
      </c>
      <c r="N530">
        <v>3</v>
      </c>
      <c r="O530" t="s">
        <v>55</v>
      </c>
      <c r="P530" t="s">
        <v>81</v>
      </c>
      <c r="Q530" t="s">
        <v>56</v>
      </c>
      <c r="R530" t="s">
        <v>57</v>
      </c>
      <c r="S530" t="s">
        <v>57</v>
      </c>
      <c r="T530" t="s">
        <v>13</v>
      </c>
      <c r="U530" t="s">
        <v>14</v>
      </c>
      <c r="V530" t="s">
        <v>15</v>
      </c>
      <c r="W530" t="s">
        <v>16</v>
      </c>
      <c r="X530">
        <v>384982</v>
      </c>
      <c r="Y530">
        <v>477888</v>
      </c>
      <c r="Z530">
        <v>36114865</v>
      </c>
      <c r="AA530">
        <v>86</v>
      </c>
    </row>
    <row r="531" spans="1:27" hidden="1" x14ac:dyDescent="0.25">
      <c r="A531" t="s">
        <v>50</v>
      </c>
      <c r="B531">
        <v>2021</v>
      </c>
      <c r="C531">
        <v>11</v>
      </c>
      <c r="D531">
        <v>2</v>
      </c>
      <c r="E531" t="s">
        <v>18</v>
      </c>
      <c r="F531" t="s">
        <v>8</v>
      </c>
      <c r="G531" t="s">
        <v>9</v>
      </c>
      <c r="H531">
        <v>4</v>
      </c>
      <c r="I531" t="s">
        <v>26</v>
      </c>
      <c r="J531">
        <v>0</v>
      </c>
      <c r="K531">
        <v>0</v>
      </c>
      <c r="L531">
        <v>0</v>
      </c>
      <c r="M531">
        <v>20079057</v>
      </c>
      <c r="N531">
        <v>3</v>
      </c>
      <c r="O531" t="s">
        <v>55</v>
      </c>
      <c r="P531" t="s">
        <v>81</v>
      </c>
      <c r="Q531" t="s">
        <v>56</v>
      </c>
      <c r="R531" t="s">
        <v>57</v>
      </c>
      <c r="S531" t="s">
        <v>57</v>
      </c>
      <c r="T531" t="s">
        <v>13</v>
      </c>
      <c r="U531" t="s">
        <v>14</v>
      </c>
      <c r="V531" t="s">
        <v>21</v>
      </c>
      <c r="W531" t="s">
        <v>22</v>
      </c>
      <c r="X531">
        <v>86607</v>
      </c>
      <c r="Y531" t="s">
        <v>83</v>
      </c>
      <c r="Z531">
        <v>59964915</v>
      </c>
      <c r="AA531">
        <v>649</v>
      </c>
    </row>
    <row r="532" spans="1:27" hidden="1" x14ac:dyDescent="0.25">
      <c r="A532" t="s">
        <v>50</v>
      </c>
      <c r="B532">
        <v>2021</v>
      </c>
      <c r="C532">
        <v>11</v>
      </c>
      <c r="D532">
        <v>2</v>
      </c>
      <c r="E532" t="s">
        <v>18</v>
      </c>
      <c r="F532" t="s">
        <v>8</v>
      </c>
      <c r="G532" t="s">
        <v>9</v>
      </c>
      <c r="H532">
        <v>4</v>
      </c>
      <c r="I532" t="s">
        <v>26</v>
      </c>
      <c r="J532">
        <v>0</v>
      </c>
      <c r="K532">
        <v>0</v>
      </c>
      <c r="L532">
        <v>0</v>
      </c>
      <c r="M532">
        <v>20091274</v>
      </c>
      <c r="N532">
        <v>3</v>
      </c>
      <c r="O532" t="s">
        <v>58</v>
      </c>
      <c r="P532" t="s">
        <v>37</v>
      </c>
      <c r="Q532" t="s">
        <v>56</v>
      </c>
      <c r="R532" t="s">
        <v>57</v>
      </c>
      <c r="S532" t="s">
        <v>57</v>
      </c>
      <c r="T532" t="s">
        <v>13</v>
      </c>
      <c r="U532" t="s">
        <v>14</v>
      </c>
      <c r="V532" t="s">
        <v>15</v>
      </c>
      <c r="W532" t="s">
        <v>16</v>
      </c>
      <c r="X532">
        <v>223381</v>
      </c>
      <c r="Y532">
        <v>258900</v>
      </c>
      <c r="Z532">
        <v>5707908</v>
      </c>
      <c r="AA532">
        <v>24</v>
      </c>
    </row>
    <row r="533" spans="1:27" hidden="1" x14ac:dyDescent="0.25">
      <c r="A533" t="s">
        <v>50</v>
      </c>
      <c r="B533">
        <v>2021</v>
      </c>
      <c r="C533">
        <v>11</v>
      </c>
      <c r="D533">
        <v>2</v>
      </c>
      <c r="E533" t="s">
        <v>18</v>
      </c>
      <c r="F533" t="s">
        <v>8</v>
      </c>
      <c r="G533" t="s">
        <v>9</v>
      </c>
      <c r="H533">
        <v>4</v>
      </c>
      <c r="I533" t="s">
        <v>26</v>
      </c>
      <c r="J533">
        <v>0</v>
      </c>
      <c r="K533">
        <v>0</v>
      </c>
      <c r="L533">
        <v>0</v>
      </c>
      <c r="M533">
        <v>20091274</v>
      </c>
      <c r="N533">
        <v>3</v>
      </c>
      <c r="O533" t="s">
        <v>58</v>
      </c>
      <c r="P533" t="s">
        <v>37</v>
      </c>
      <c r="Q533" t="s">
        <v>56</v>
      </c>
      <c r="R533" t="s">
        <v>57</v>
      </c>
      <c r="S533" t="s">
        <v>57</v>
      </c>
      <c r="T533" t="s">
        <v>13</v>
      </c>
      <c r="U533" t="s">
        <v>14</v>
      </c>
      <c r="V533" t="s">
        <v>21</v>
      </c>
      <c r="W533" t="s">
        <v>22</v>
      </c>
      <c r="X533">
        <v>54163</v>
      </c>
      <c r="Y533">
        <v>57934</v>
      </c>
      <c r="Z533">
        <v>9518000</v>
      </c>
      <c r="AA533">
        <v>168</v>
      </c>
    </row>
    <row r="534" spans="1:27" hidden="1" x14ac:dyDescent="0.25">
      <c r="A534" t="s">
        <v>50</v>
      </c>
      <c r="B534">
        <v>2021</v>
      </c>
      <c r="C534">
        <v>11</v>
      </c>
      <c r="D534">
        <v>2</v>
      </c>
      <c r="E534" t="s">
        <v>18</v>
      </c>
      <c r="F534" t="s">
        <v>8</v>
      </c>
      <c r="G534" t="s">
        <v>9</v>
      </c>
      <c r="H534">
        <v>5</v>
      </c>
      <c r="I534" t="s">
        <v>27</v>
      </c>
      <c r="J534">
        <v>0</v>
      </c>
      <c r="K534">
        <v>0</v>
      </c>
      <c r="L534">
        <v>0</v>
      </c>
      <c r="M534">
        <v>20079057</v>
      </c>
      <c r="N534">
        <v>1</v>
      </c>
      <c r="O534" t="s">
        <v>55</v>
      </c>
      <c r="P534" t="s">
        <v>81</v>
      </c>
      <c r="Q534" t="s">
        <v>56</v>
      </c>
      <c r="R534" t="s">
        <v>57</v>
      </c>
      <c r="S534" t="s">
        <v>57</v>
      </c>
      <c r="T534" t="s">
        <v>13</v>
      </c>
      <c r="U534" t="s">
        <v>14</v>
      </c>
      <c r="V534" t="s">
        <v>21</v>
      </c>
      <c r="W534" t="s">
        <v>22</v>
      </c>
      <c r="X534">
        <v>114023</v>
      </c>
      <c r="Y534">
        <v>122004</v>
      </c>
      <c r="Z534">
        <v>1407580</v>
      </c>
      <c r="AA534">
        <v>12</v>
      </c>
    </row>
    <row r="535" spans="1:27" hidden="1" x14ac:dyDescent="0.25">
      <c r="A535" t="s">
        <v>50</v>
      </c>
      <c r="B535">
        <v>2021</v>
      </c>
      <c r="C535">
        <v>11</v>
      </c>
      <c r="D535">
        <v>2</v>
      </c>
      <c r="E535" t="s">
        <v>18</v>
      </c>
      <c r="F535" t="s">
        <v>8</v>
      </c>
      <c r="G535" t="s">
        <v>9</v>
      </c>
      <c r="H535">
        <v>5</v>
      </c>
      <c r="I535" t="s">
        <v>27</v>
      </c>
      <c r="J535">
        <v>0</v>
      </c>
      <c r="K535">
        <v>0</v>
      </c>
      <c r="L535">
        <v>0</v>
      </c>
      <c r="M535">
        <v>20079057</v>
      </c>
      <c r="N535">
        <v>3</v>
      </c>
      <c r="O535" t="s">
        <v>55</v>
      </c>
      <c r="P535" t="s">
        <v>81</v>
      </c>
      <c r="Q535" t="s">
        <v>56</v>
      </c>
      <c r="R535" t="s">
        <v>57</v>
      </c>
      <c r="S535" t="s">
        <v>57</v>
      </c>
      <c r="T535" t="s">
        <v>13</v>
      </c>
      <c r="U535" t="s">
        <v>14</v>
      </c>
      <c r="V535" t="s">
        <v>21</v>
      </c>
      <c r="W535" t="s">
        <v>22</v>
      </c>
      <c r="X535">
        <v>93280</v>
      </c>
      <c r="Y535">
        <v>123979</v>
      </c>
      <c r="Z535" t="s">
        <v>96</v>
      </c>
      <c r="AA535">
        <v>6650</v>
      </c>
    </row>
    <row r="536" spans="1:27" hidden="1" x14ac:dyDescent="0.25">
      <c r="A536" t="s">
        <v>50</v>
      </c>
      <c r="B536">
        <v>2021</v>
      </c>
      <c r="C536">
        <v>11</v>
      </c>
      <c r="D536">
        <v>2</v>
      </c>
      <c r="E536" t="s">
        <v>18</v>
      </c>
      <c r="F536" t="s">
        <v>8</v>
      </c>
      <c r="G536" t="s">
        <v>9</v>
      </c>
      <c r="H536">
        <v>5</v>
      </c>
      <c r="I536" t="s">
        <v>27</v>
      </c>
      <c r="J536">
        <v>0</v>
      </c>
      <c r="K536">
        <v>0</v>
      </c>
      <c r="L536">
        <v>0</v>
      </c>
      <c r="M536">
        <v>20091274</v>
      </c>
      <c r="N536">
        <v>1</v>
      </c>
      <c r="O536" t="s">
        <v>58</v>
      </c>
      <c r="P536" t="s">
        <v>37</v>
      </c>
      <c r="Q536" t="s">
        <v>56</v>
      </c>
      <c r="R536" t="s">
        <v>57</v>
      </c>
      <c r="S536" t="s">
        <v>57</v>
      </c>
      <c r="T536" t="s">
        <v>13</v>
      </c>
      <c r="U536" t="s">
        <v>14</v>
      </c>
      <c r="V536" t="s">
        <v>21</v>
      </c>
      <c r="W536" t="s">
        <v>22</v>
      </c>
      <c r="X536">
        <v>57011</v>
      </c>
      <c r="Y536">
        <v>57934</v>
      </c>
      <c r="Z536">
        <v>923252</v>
      </c>
      <c r="AA536">
        <v>16</v>
      </c>
    </row>
    <row r="537" spans="1:27" hidden="1" x14ac:dyDescent="0.25">
      <c r="A537" t="s">
        <v>50</v>
      </c>
      <c r="B537">
        <v>2021</v>
      </c>
      <c r="C537">
        <v>11</v>
      </c>
      <c r="D537">
        <v>2</v>
      </c>
      <c r="E537" t="s">
        <v>18</v>
      </c>
      <c r="F537" t="s">
        <v>8</v>
      </c>
      <c r="G537" t="s">
        <v>9</v>
      </c>
      <c r="H537">
        <v>5</v>
      </c>
      <c r="I537" t="s">
        <v>27</v>
      </c>
      <c r="J537">
        <v>0</v>
      </c>
      <c r="K537">
        <v>0</v>
      </c>
      <c r="L537">
        <v>0</v>
      </c>
      <c r="M537">
        <v>20091274</v>
      </c>
      <c r="N537">
        <v>3</v>
      </c>
      <c r="O537" t="s">
        <v>58</v>
      </c>
      <c r="P537" t="s">
        <v>37</v>
      </c>
      <c r="Q537" t="s">
        <v>56</v>
      </c>
      <c r="R537" t="s">
        <v>57</v>
      </c>
      <c r="S537" t="s">
        <v>57</v>
      </c>
      <c r="T537" t="s">
        <v>13</v>
      </c>
      <c r="U537" t="s">
        <v>14</v>
      </c>
      <c r="V537" t="s">
        <v>21</v>
      </c>
      <c r="W537" t="s">
        <v>22</v>
      </c>
      <c r="X537">
        <v>54024</v>
      </c>
      <c r="Y537">
        <v>61989</v>
      </c>
      <c r="Z537" t="s">
        <v>97</v>
      </c>
      <c r="AA537">
        <v>1101</v>
      </c>
    </row>
    <row r="538" spans="1:27" x14ac:dyDescent="0.25">
      <c r="A538" t="s">
        <v>50</v>
      </c>
      <c r="B538">
        <v>2021</v>
      </c>
      <c r="C538">
        <v>12</v>
      </c>
      <c r="D538">
        <v>1</v>
      </c>
      <c r="E538" t="s">
        <v>320</v>
      </c>
      <c r="F538" t="s">
        <v>8</v>
      </c>
      <c r="G538" t="s">
        <v>321</v>
      </c>
      <c r="H538">
        <v>1</v>
      </c>
      <c r="I538" t="s">
        <v>298</v>
      </c>
      <c r="J538">
        <v>0</v>
      </c>
      <c r="K538">
        <v>0</v>
      </c>
      <c r="L538">
        <v>0</v>
      </c>
      <c r="M538">
        <v>20079057</v>
      </c>
      <c r="N538">
        <v>3</v>
      </c>
      <c r="O538" t="s">
        <v>55</v>
      </c>
      <c r="P538" t="s">
        <v>81</v>
      </c>
      <c r="Q538" t="s">
        <v>56</v>
      </c>
      <c r="R538" t="s">
        <v>325</v>
      </c>
      <c r="S538" t="s">
        <v>325</v>
      </c>
      <c r="T538" t="s">
        <v>13</v>
      </c>
      <c r="U538" t="s">
        <v>323</v>
      </c>
      <c r="V538" t="s">
        <v>15</v>
      </c>
      <c r="W538" t="s">
        <v>324</v>
      </c>
      <c r="X538">
        <v>346428</v>
      </c>
      <c r="Y538">
        <v>357600</v>
      </c>
      <c r="Z538">
        <v>3002556372</v>
      </c>
      <c r="AA538">
        <v>8412</v>
      </c>
    </row>
    <row r="539" spans="1:27" x14ac:dyDescent="0.25">
      <c r="A539" t="s">
        <v>50</v>
      </c>
      <c r="B539">
        <v>2021</v>
      </c>
      <c r="C539">
        <v>12</v>
      </c>
      <c r="D539">
        <v>1</v>
      </c>
      <c r="E539" t="s">
        <v>320</v>
      </c>
      <c r="F539" t="s">
        <v>8</v>
      </c>
      <c r="G539" t="s">
        <v>321</v>
      </c>
      <c r="H539">
        <v>1</v>
      </c>
      <c r="I539" t="s">
        <v>298</v>
      </c>
      <c r="J539">
        <v>0</v>
      </c>
      <c r="K539">
        <v>0</v>
      </c>
      <c r="L539">
        <v>0</v>
      </c>
      <c r="M539">
        <v>20091274</v>
      </c>
      <c r="N539">
        <v>3</v>
      </c>
      <c r="O539" t="s">
        <v>58</v>
      </c>
      <c r="P539">
        <v>0</v>
      </c>
      <c r="Q539" t="s">
        <v>56</v>
      </c>
      <c r="R539" t="s">
        <v>325</v>
      </c>
      <c r="S539" t="s">
        <v>325</v>
      </c>
      <c r="T539" t="s">
        <v>13</v>
      </c>
      <c r="U539" t="s">
        <v>323</v>
      </c>
      <c r="V539" t="s">
        <v>15</v>
      </c>
      <c r="W539" t="s">
        <v>324</v>
      </c>
      <c r="X539">
        <v>216652</v>
      </c>
      <c r="Y539">
        <v>216652</v>
      </c>
      <c r="Z539">
        <v>264748744</v>
      </c>
      <c r="AA539">
        <v>1222</v>
      </c>
    </row>
    <row r="540" spans="1:27" x14ac:dyDescent="0.25">
      <c r="A540" t="s">
        <v>50</v>
      </c>
      <c r="B540" t="s">
        <v>33</v>
      </c>
      <c r="C540" t="s">
        <v>51</v>
      </c>
      <c r="D540" t="s">
        <v>39</v>
      </c>
      <c r="E540" t="s">
        <v>320</v>
      </c>
      <c r="F540" t="s">
        <v>8</v>
      </c>
      <c r="G540" t="s">
        <v>321</v>
      </c>
      <c r="H540" t="s">
        <v>35</v>
      </c>
      <c r="I540" t="s">
        <v>298</v>
      </c>
      <c r="J540" t="s">
        <v>37</v>
      </c>
      <c r="K540" t="s">
        <v>37</v>
      </c>
      <c r="L540" t="s">
        <v>37</v>
      </c>
      <c r="M540" t="s">
        <v>59</v>
      </c>
      <c r="N540" t="s">
        <v>40</v>
      </c>
      <c r="O540" t="s">
        <v>55</v>
      </c>
      <c r="P540" t="s">
        <v>81</v>
      </c>
      <c r="Q540" t="s">
        <v>56</v>
      </c>
      <c r="R540" t="s">
        <v>325</v>
      </c>
      <c r="S540" t="s">
        <v>325</v>
      </c>
      <c r="T540" t="s">
        <v>13</v>
      </c>
      <c r="U540" t="s">
        <v>323</v>
      </c>
      <c r="V540" t="s">
        <v>15</v>
      </c>
      <c r="W540" t="s">
        <v>324</v>
      </c>
      <c r="X540">
        <v>395350</v>
      </c>
      <c r="Y540">
        <v>395350</v>
      </c>
      <c r="Z540">
        <v>165256300</v>
      </c>
      <c r="AA540">
        <v>418</v>
      </c>
    </row>
    <row r="541" spans="1:27" x14ac:dyDescent="0.25">
      <c r="A541" t="s">
        <v>50</v>
      </c>
      <c r="B541" t="s">
        <v>33</v>
      </c>
      <c r="C541" t="s">
        <v>51</v>
      </c>
      <c r="D541" t="s">
        <v>39</v>
      </c>
      <c r="E541" t="s">
        <v>320</v>
      </c>
      <c r="F541" t="s">
        <v>8</v>
      </c>
      <c r="G541" t="s">
        <v>321</v>
      </c>
      <c r="H541" t="s">
        <v>35</v>
      </c>
      <c r="I541" t="s">
        <v>298</v>
      </c>
      <c r="J541" t="s">
        <v>37</v>
      </c>
      <c r="K541" t="s">
        <v>37</v>
      </c>
      <c r="L541" t="s">
        <v>37</v>
      </c>
      <c r="M541" t="s">
        <v>60</v>
      </c>
      <c r="N541" t="s">
        <v>40</v>
      </c>
      <c r="O541" t="s">
        <v>58</v>
      </c>
      <c r="P541" t="s">
        <v>37</v>
      </c>
      <c r="Q541" t="s">
        <v>56</v>
      </c>
      <c r="R541" t="s">
        <v>325</v>
      </c>
      <c r="S541" t="s">
        <v>325</v>
      </c>
      <c r="T541" t="s">
        <v>13</v>
      </c>
      <c r="U541" t="s">
        <v>323</v>
      </c>
      <c r="V541" t="s">
        <v>15</v>
      </c>
      <c r="W541" t="s">
        <v>324</v>
      </c>
      <c r="X541">
        <v>223408</v>
      </c>
      <c r="Y541">
        <v>223408</v>
      </c>
      <c r="Z541">
        <v>40436848</v>
      </c>
      <c r="AA541">
        <v>181</v>
      </c>
    </row>
    <row r="542" spans="1:27" hidden="1" x14ac:dyDescent="0.25">
      <c r="A542" t="s">
        <v>50</v>
      </c>
      <c r="B542" t="s">
        <v>33</v>
      </c>
      <c r="C542" t="s">
        <v>51</v>
      </c>
      <c r="D542" t="s">
        <v>35</v>
      </c>
      <c r="E542" t="s">
        <v>18</v>
      </c>
      <c r="F542" t="s">
        <v>19</v>
      </c>
      <c r="G542" t="s">
        <v>20</v>
      </c>
      <c r="H542" t="s">
        <v>39</v>
      </c>
      <c r="I542" t="s">
        <v>10</v>
      </c>
      <c r="J542" t="s">
        <v>37</v>
      </c>
      <c r="K542" t="s">
        <v>37</v>
      </c>
      <c r="L542" t="s">
        <v>37</v>
      </c>
      <c r="M542" t="s">
        <v>59</v>
      </c>
      <c r="N542" t="s">
        <v>39</v>
      </c>
      <c r="O542" t="s">
        <v>55</v>
      </c>
      <c r="P542" t="s">
        <v>81</v>
      </c>
      <c r="Q542" t="s">
        <v>56</v>
      </c>
      <c r="R542" t="s">
        <v>57</v>
      </c>
      <c r="S542" t="s">
        <v>57</v>
      </c>
      <c r="T542" t="s">
        <v>13</v>
      </c>
      <c r="U542" t="s">
        <v>14</v>
      </c>
      <c r="V542" t="s">
        <v>21</v>
      </c>
      <c r="W542" t="s">
        <v>22</v>
      </c>
      <c r="X542">
        <v>104000</v>
      </c>
      <c r="Y542">
        <v>104000</v>
      </c>
      <c r="Z542">
        <v>2496000</v>
      </c>
      <c r="AA542">
        <v>24</v>
      </c>
    </row>
    <row r="543" spans="1:27" hidden="1" x14ac:dyDescent="0.25">
      <c r="A543" t="s">
        <v>50</v>
      </c>
      <c r="B543" t="s">
        <v>33</v>
      </c>
      <c r="C543" t="s">
        <v>51</v>
      </c>
      <c r="D543" t="s">
        <v>35</v>
      </c>
      <c r="E543" t="s">
        <v>18</v>
      </c>
      <c r="F543" t="s">
        <v>19</v>
      </c>
      <c r="G543" t="s">
        <v>20</v>
      </c>
      <c r="H543" t="s">
        <v>39</v>
      </c>
      <c r="I543" t="s">
        <v>10</v>
      </c>
      <c r="J543" t="s">
        <v>37</v>
      </c>
      <c r="K543" t="s">
        <v>37</v>
      </c>
      <c r="L543" t="s">
        <v>37</v>
      </c>
      <c r="M543" t="s">
        <v>59</v>
      </c>
      <c r="N543" t="s">
        <v>40</v>
      </c>
      <c r="O543" t="s">
        <v>55</v>
      </c>
      <c r="P543" t="s">
        <v>81</v>
      </c>
      <c r="Q543" t="s">
        <v>56</v>
      </c>
      <c r="R543" t="s">
        <v>57</v>
      </c>
      <c r="S543" t="s">
        <v>57</v>
      </c>
      <c r="T543" t="s">
        <v>13</v>
      </c>
      <c r="U543" t="s">
        <v>14</v>
      </c>
      <c r="V543" t="s">
        <v>15</v>
      </c>
      <c r="W543" t="s">
        <v>16</v>
      </c>
      <c r="X543">
        <v>357600</v>
      </c>
      <c r="Y543">
        <v>357600</v>
      </c>
      <c r="Z543">
        <v>1322762400</v>
      </c>
      <c r="AA543">
        <v>3699</v>
      </c>
    </row>
    <row r="544" spans="1:27" hidden="1" x14ac:dyDescent="0.25">
      <c r="A544" t="s">
        <v>50</v>
      </c>
      <c r="B544" t="s">
        <v>33</v>
      </c>
      <c r="C544" t="s">
        <v>51</v>
      </c>
      <c r="D544" t="s">
        <v>35</v>
      </c>
      <c r="E544" t="s">
        <v>18</v>
      </c>
      <c r="F544" t="s">
        <v>19</v>
      </c>
      <c r="G544" t="s">
        <v>20</v>
      </c>
      <c r="H544" t="s">
        <v>39</v>
      </c>
      <c r="I544" t="s">
        <v>10</v>
      </c>
      <c r="J544" t="s">
        <v>37</v>
      </c>
      <c r="K544" t="s">
        <v>37</v>
      </c>
      <c r="L544" t="s">
        <v>37</v>
      </c>
      <c r="M544" t="s">
        <v>59</v>
      </c>
      <c r="N544" t="s">
        <v>40</v>
      </c>
      <c r="O544" t="s">
        <v>55</v>
      </c>
      <c r="P544" t="s">
        <v>81</v>
      </c>
      <c r="Q544" t="s">
        <v>56</v>
      </c>
      <c r="R544" t="s">
        <v>57</v>
      </c>
      <c r="S544" t="s">
        <v>57</v>
      </c>
      <c r="T544" t="s">
        <v>13</v>
      </c>
      <c r="U544" t="s">
        <v>14</v>
      </c>
      <c r="V544" t="s">
        <v>21</v>
      </c>
      <c r="W544" t="s">
        <v>22</v>
      </c>
      <c r="X544">
        <v>86607</v>
      </c>
      <c r="Y544">
        <v>98340</v>
      </c>
      <c r="Z544">
        <v>227687652</v>
      </c>
      <c r="AA544">
        <v>2608</v>
      </c>
    </row>
    <row r="545" spans="1:27" hidden="1" x14ac:dyDescent="0.25">
      <c r="A545" t="s">
        <v>50</v>
      </c>
      <c r="B545" t="s">
        <v>33</v>
      </c>
      <c r="C545" t="s">
        <v>51</v>
      </c>
      <c r="D545" t="s">
        <v>35</v>
      </c>
      <c r="E545" t="s">
        <v>18</v>
      </c>
      <c r="F545" t="s">
        <v>19</v>
      </c>
      <c r="G545" t="s">
        <v>20</v>
      </c>
      <c r="H545" t="s">
        <v>39</v>
      </c>
      <c r="I545" t="s">
        <v>10</v>
      </c>
      <c r="J545" t="s">
        <v>37</v>
      </c>
      <c r="K545" t="s">
        <v>37</v>
      </c>
      <c r="L545" t="s">
        <v>37</v>
      </c>
      <c r="M545" t="s">
        <v>60</v>
      </c>
      <c r="N545" t="s">
        <v>39</v>
      </c>
      <c r="O545" t="s">
        <v>58</v>
      </c>
      <c r="P545" t="s">
        <v>37</v>
      </c>
      <c r="Q545" t="s">
        <v>56</v>
      </c>
      <c r="R545" t="s">
        <v>57</v>
      </c>
      <c r="S545" t="s">
        <v>57</v>
      </c>
      <c r="T545" t="s">
        <v>13</v>
      </c>
      <c r="U545" t="s">
        <v>14</v>
      </c>
      <c r="V545" t="s">
        <v>21</v>
      </c>
      <c r="W545" t="s">
        <v>22</v>
      </c>
      <c r="X545">
        <v>54163</v>
      </c>
      <c r="Y545">
        <v>54163</v>
      </c>
      <c r="Z545">
        <v>216652</v>
      </c>
      <c r="AA545">
        <v>4</v>
      </c>
    </row>
    <row r="546" spans="1:27" hidden="1" x14ac:dyDescent="0.25">
      <c r="A546" t="s">
        <v>50</v>
      </c>
      <c r="B546" t="s">
        <v>33</v>
      </c>
      <c r="C546" t="s">
        <v>51</v>
      </c>
      <c r="D546" t="s">
        <v>35</v>
      </c>
      <c r="E546" t="s">
        <v>18</v>
      </c>
      <c r="F546" t="s">
        <v>19</v>
      </c>
      <c r="G546" t="s">
        <v>20</v>
      </c>
      <c r="H546" t="s">
        <v>39</v>
      </c>
      <c r="I546" t="s">
        <v>10</v>
      </c>
      <c r="J546" t="s">
        <v>37</v>
      </c>
      <c r="K546" t="s">
        <v>37</v>
      </c>
      <c r="L546" t="s">
        <v>37</v>
      </c>
      <c r="M546" t="s">
        <v>60</v>
      </c>
      <c r="N546" t="s">
        <v>40</v>
      </c>
      <c r="O546" t="s">
        <v>58</v>
      </c>
      <c r="P546" t="s">
        <v>37</v>
      </c>
      <c r="Q546" t="s">
        <v>56</v>
      </c>
      <c r="R546" t="s">
        <v>57</v>
      </c>
      <c r="S546" t="s">
        <v>57</v>
      </c>
      <c r="T546" t="s">
        <v>13</v>
      </c>
      <c r="U546" t="s">
        <v>14</v>
      </c>
      <c r="V546" t="s">
        <v>15</v>
      </c>
      <c r="W546" t="s">
        <v>16</v>
      </c>
      <c r="X546">
        <v>216652</v>
      </c>
      <c r="Y546">
        <v>216652</v>
      </c>
      <c r="Z546">
        <v>128907940</v>
      </c>
      <c r="AA546">
        <v>595</v>
      </c>
    </row>
    <row r="547" spans="1:27" hidden="1" x14ac:dyDescent="0.25">
      <c r="A547" t="s">
        <v>50</v>
      </c>
      <c r="B547" t="s">
        <v>33</v>
      </c>
      <c r="C547" t="s">
        <v>51</v>
      </c>
      <c r="D547" t="s">
        <v>35</v>
      </c>
      <c r="E547" t="s">
        <v>18</v>
      </c>
      <c r="F547" t="s">
        <v>19</v>
      </c>
      <c r="G547" t="s">
        <v>20</v>
      </c>
      <c r="H547" t="s">
        <v>39</v>
      </c>
      <c r="I547" t="s">
        <v>10</v>
      </c>
      <c r="J547" t="s">
        <v>37</v>
      </c>
      <c r="K547" t="s">
        <v>37</v>
      </c>
      <c r="L547" t="s">
        <v>37</v>
      </c>
      <c r="M547" t="s">
        <v>60</v>
      </c>
      <c r="N547" t="s">
        <v>40</v>
      </c>
      <c r="O547" t="s">
        <v>58</v>
      </c>
      <c r="P547" t="s">
        <v>37</v>
      </c>
      <c r="Q547" t="s">
        <v>56</v>
      </c>
      <c r="R547" t="s">
        <v>57</v>
      </c>
      <c r="S547" t="s">
        <v>57</v>
      </c>
      <c r="T547" t="s">
        <v>13</v>
      </c>
      <c r="U547" t="s">
        <v>14</v>
      </c>
      <c r="V547" t="s">
        <v>21</v>
      </c>
      <c r="W547" t="s">
        <v>22</v>
      </c>
      <c r="X547">
        <v>54163</v>
      </c>
      <c r="Y547">
        <v>54163</v>
      </c>
      <c r="Z547">
        <v>6499560</v>
      </c>
      <c r="AA547">
        <v>120</v>
      </c>
    </row>
    <row r="548" spans="1:27" hidden="1" x14ac:dyDescent="0.25">
      <c r="A548" t="s">
        <v>50</v>
      </c>
      <c r="B548" t="s">
        <v>33</v>
      </c>
      <c r="C548" t="s">
        <v>51</v>
      </c>
      <c r="D548" t="s">
        <v>35</v>
      </c>
      <c r="E548" t="s">
        <v>18</v>
      </c>
      <c r="F548" t="s">
        <v>19</v>
      </c>
      <c r="G548" t="s">
        <v>20</v>
      </c>
      <c r="H548" t="s">
        <v>35</v>
      </c>
      <c r="I548" t="s">
        <v>17</v>
      </c>
      <c r="J548" t="s">
        <v>37</v>
      </c>
      <c r="K548" t="s">
        <v>37</v>
      </c>
      <c r="L548" t="s">
        <v>37</v>
      </c>
      <c r="M548" t="s">
        <v>59</v>
      </c>
      <c r="N548" t="s">
        <v>39</v>
      </c>
      <c r="O548" t="s">
        <v>55</v>
      </c>
      <c r="P548" t="s">
        <v>81</v>
      </c>
      <c r="Q548" t="s">
        <v>56</v>
      </c>
      <c r="R548" t="s">
        <v>57</v>
      </c>
      <c r="S548" t="s">
        <v>57</v>
      </c>
      <c r="T548" t="s">
        <v>13</v>
      </c>
      <c r="U548" t="s">
        <v>14</v>
      </c>
      <c r="V548" t="s">
        <v>21</v>
      </c>
      <c r="W548" t="s">
        <v>22</v>
      </c>
      <c r="X548">
        <v>103752</v>
      </c>
      <c r="Y548">
        <v>103752</v>
      </c>
      <c r="Z548">
        <v>2905056</v>
      </c>
      <c r="AA548">
        <v>28</v>
      </c>
    </row>
    <row r="549" spans="1:27" hidden="1" x14ac:dyDescent="0.25">
      <c r="A549" t="s">
        <v>50</v>
      </c>
      <c r="B549" t="s">
        <v>33</v>
      </c>
      <c r="C549" t="s">
        <v>51</v>
      </c>
      <c r="D549" t="s">
        <v>35</v>
      </c>
      <c r="E549" t="s">
        <v>18</v>
      </c>
      <c r="F549" t="s">
        <v>19</v>
      </c>
      <c r="G549" t="s">
        <v>20</v>
      </c>
      <c r="H549" t="s">
        <v>35</v>
      </c>
      <c r="I549" t="s">
        <v>17</v>
      </c>
      <c r="J549" t="s">
        <v>37</v>
      </c>
      <c r="K549" t="s">
        <v>37</v>
      </c>
      <c r="L549" t="s">
        <v>37</v>
      </c>
      <c r="M549" t="s">
        <v>59</v>
      </c>
      <c r="N549" t="s">
        <v>40</v>
      </c>
      <c r="O549" t="s">
        <v>55</v>
      </c>
      <c r="P549" t="s">
        <v>81</v>
      </c>
      <c r="Q549" t="s">
        <v>56</v>
      </c>
      <c r="R549" t="s">
        <v>57</v>
      </c>
      <c r="S549" t="s">
        <v>57</v>
      </c>
      <c r="T549" t="s">
        <v>13</v>
      </c>
      <c r="U549" t="s">
        <v>14</v>
      </c>
      <c r="V549" t="s">
        <v>15</v>
      </c>
      <c r="W549" t="s">
        <v>16</v>
      </c>
      <c r="X549">
        <v>395350</v>
      </c>
      <c r="Y549">
        <v>395350</v>
      </c>
      <c r="Z549">
        <v>25697750</v>
      </c>
      <c r="AA549">
        <v>65</v>
      </c>
    </row>
    <row r="550" spans="1:27" hidden="1" x14ac:dyDescent="0.25">
      <c r="A550" t="s">
        <v>50</v>
      </c>
      <c r="B550" t="s">
        <v>33</v>
      </c>
      <c r="C550" t="s">
        <v>51</v>
      </c>
      <c r="D550" t="s">
        <v>35</v>
      </c>
      <c r="E550" t="s">
        <v>18</v>
      </c>
      <c r="F550" t="s">
        <v>19</v>
      </c>
      <c r="G550" t="s">
        <v>20</v>
      </c>
      <c r="H550" t="s">
        <v>35</v>
      </c>
      <c r="I550" t="s">
        <v>17</v>
      </c>
      <c r="J550" t="s">
        <v>37</v>
      </c>
      <c r="K550" t="s">
        <v>37</v>
      </c>
      <c r="L550" t="s">
        <v>37</v>
      </c>
      <c r="M550" t="s">
        <v>59</v>
      </c>
      <c r="N550" t="s">
        <v>40</v>
      </c>
      <c r="O550" t="s">
        <v>55</v>
      </c>
      <c r="P550" t="s">
        <v>81</v>
      </c>
      <c r="Q550" t="s">
        <v>56</v>
      </c>
      <c r="R550" t="s">
        <v>57</v>
      </c>
      <c r="S550" t="s">
        <v>57</v>
      </c>
      <c r="T550" t="s">
        <v>13</v>
      </c>
      <c r="U550" t="s">
        <v>14</v>
      </c>
      <c r="V550" t="s">
        <v>21</v>
      </c>
      <c r="W550" t="s">
        <v>22</v>
      </c>
      <c r="X550">
        <v>93870</v>
      </c>
      <c r="Y550">
        <v>108750</v>
      </c>
      <c r="Z550">
        <v>61259450</v>
      </c>
      <c r="AA550">
        <v>616</v>
      </c>
    </row>
    <row r="551" spans="1:27" hidden="1" x14ac:dyDescent="0.25">
      <c r="A551" t="s">
        <v>50</v>
      </c>
      <c r="B551" t="s">
        <v>33</v>
      </c>
      <c r="C551" t="s">
        <v>51</v>
      </c>
      <c r="D551" t="s">
        <v>35</v>
      </c>
      <c r="E551" t="s">
        <v>18</v>
      </c>
      <c r="F551" t="s">
        <v>19</v>
      </c>
      <c r="G551" t="s">
        <v>20</v>
      </c>
      <c r="H551" t="s">
        <v>35</v>
      </c>
      <c r="I551" t="s">
        <v>17</v>
      </c>
      <c r="J551" t="s">
        <v>37</v>
      </c>
      <c r="K551" t="s">
        <v>37</v>
      </c>
      <c r="L551" t="s">
        <v>37</v>
      </c>
      <c r="M551" t="s">
        <v>60</v>
      </c>
      <c r="N551" t="s">
        <v>40</v>
      </c>
      <c r="O551" t="s">
        <v>58</v>
      </c>
      <c r="P551" t="s">
        <v>37</v>
      </c>
      <c r="Q551" t="s">
        <v>56</v>
      </c>
      <c r="R551" t="s">
        <v>57</v>
      </c>
      <c r="S551" t="s">
        <v>57</v>
      </c>
      <c r="T551" t="s">
        <v>13</v>
      </c>
      <c r="U551" t="s">
        <v>14</v>
      </c>
      <c r="V551" t="s">
        <v>15</v>
      </c>
      <c r="W551" t="s">
        <v>16</v>
      </c>
      <c r="X551">
        <v>223408</v>
      </c>
      <c r="Y551">
        <v>223408</v>
      </c>
      <c r="Z551">
        <v>223408</v>
      </c>
      <c r="AA551">
        <v>1</v>
      </c>
    </row>
    <row r="552" spans="1:27" hidden="1" x14ac:dyDescent="0.25">
      <c r="A552" t="s">
        <v>50</v>
      </c>
      <c r="B552" t="s">
        <v>33</v>
      </c>
      <c r="C552" t="s">
        <v>51</v>
      </c>
      <c r="D552" t="s">
        <v>35</v>
      </c>
      <c r="E552" t="s">
        <v>18</v>
      </c>
      <c r="F552" t="s">
        <v>19</v>
      </c>
      <c r="G552" t="s">
        <v>20</v>
      </c>
      <c r="H552" t="s">
        <v>35</v>
      </c>
      <c r="I552" t="s">
        <v>17</v>
      </c>
      <c r="J552" t="s">
        <v>37</v>
      </c>
      <c r="K552" t="s">
        <v>37</v>
      </c>
      <c r="L552" t="s">
        <v>37</v>
      </c>
      <c r="M552" t="s">
        <v>60</v>
      </c>
      <c r="N552" t="s">
        <v>40</v>
      </c>
      <c r="O552" t="s">
        <v>58</v>
      </c>
      <c r="P552" t="s">
        <v>37</v>
      </c>
      <c r="Q552" t="s">
        <v>56</v>
      </c>
      <c r="R552" t="s">
        <v>57</v>
      </c>
      <c r="S552" t="s">
        <v>57</v>
      </c>
      <c r="T552" t="s">
        <v>13</v>
      </c>
      <c r="U552" t="s">
        <v>14</v>
      </c>
      <c r="V552" t="s">
        <v>21</v>
      </c>
      <c r="W552" t="s">
        <v>22</v>
      </c>
      <c r="X552">
        <v>55852</v>
      </c>
      <c r="Y552">
        <v>56872</v>
      </c>
      <c r="Z552">
        <v>8298736</v>
      </c>
      <c r="AA552">
        <v>148</v>
      </c>
    </row>
    <row r="553" spans="1:27" hidden="1" x14ac:dyDescent="0.25">
      <c r="A553" t="s">
        <v>50</v>
      </c>
      <c r="B553" t="s">
        <v>33</v>
      </c>
      <c r="C553" t="s">
        <v>51</v>
      </c>
      <c r="D553" t="s">
        <v>35</v>
      </c>
      <c r="E553" t="s">
        <v>18</v>
      </c>
      <c r="F553" t="s">
        <v>19</v>
      </c>
      <c r="G553" t="s">
        <v>20</v>
      </c>
      <c r="H553" t="s">
        <v>40</v>
      </c>
      <c r="I553" t="s">
        <v>25</v>
      </c>
      <c r="J553" t="s">
        <v>37</v>
      </c>
      <c r="K553" t="s">
        <v>37</v>
      </c>
      <c r="L553" t="s">
        <v>37</v>
      </c>
      <c r="M553" t="s">
        <v>59</v>
      </c>
      <c r="N553" t="s">
        <v>39</v>
      </c>
      <c r="O553" t="s">
        <v>55</v>
      </c>
      <c r="P553" t="s">
        <v>81</v>
      </c>
      <c r="Q553" t="s">
        <v>56</v>
      </c>
      <c r="R553" t="s">
        <v>57</v>
      </c>
      <c r="S553" t="s">
        <v>57</v>
      </c>
      <c r="T553" t="s">
        <v>13</v>
      </c>
      <c r="U553" t="s">
        <v>14</v>
      </c>
      <c r="V553" t="s">
        <v>21</v>
      </c>
      <c r="W553" t="s">
        <v>22</v>
      </c>
      <c r="X553">
        <v>57000</v>
      </c>
      <c r="Y553" t="s">
        <v>65</v>
      </c>
      <c r="Z553" t="s">
        <v>98</v>
      </c>
      <c r="AA553">
        <v>224</v>
      </c>
    </row>
    <row r="554" spans="1:27" hidden="1" x14ac:dyDescent="0.25">
      <c r="A554" t="s">
        <v>50</v>
      </c>
      <c r="B554" t="s">
        <v>33</v>
      </c>
      <c r="C554" t="s">
        <v>51</v>
      </c>
      <c r="D554" t="s">
        <v>35</v>
      </c>
      <c r="E554" t="s">
        <v>18</v>
      </c>
      <c r="F554" t="s">
        <v>19</v>
      </c>
      <c r="G554" t="s">
        <v>20</v>
      </c>
      <c r="H554" t="s">
        <v>40</v>
      </c>
      <c r="I554" t="s">
        <v>25</v>
      </c>
      <c r="J554" t="s">
        <v>37</v>
      </c>
      <c r="K554" t="s">
        <v>37</v>
      </c>
      <c r="L554" t="s">
        <v>37</v>
      </c>
      <c r="M554" t="s">
        <v>59</v>
      </c>
      <c r="N554" t="s">
        <v>40</v>
      </c>
      <c r="O554" t="s">
        <v>55</v>
      </c>
      <c r="P554" t="s">
        <v>81</v>
      </c>
      <c r="Q554" t="s">
        <v>56</v>
      </c>
      <c r="R554" t="s">
        <v>57</v>
      </c>
      <c r="S554" t="s">
        <v>57</v>
      </c>
      <c r="T554" t="s">
        <v>13</v>
      </c>
      <c r="U554" t="s">
        <v>14</v>
      </c>
      <c r="V554" t="s">
        <v>15</v>
      </c>
      <c r="W554" t="s">
        <v>16</v>
      </c>
      <c r="X554">
        <v>114023</v>
      </c>
      <c r="Y554">
        <v>456000</v>
      </c>
      <c r="Z554">
        <v>614995044</v>
      </c>
      <c r="AA554">
        <v>1731</v>
      </c>
    </row>
    <row r="555" spans="1:27" hidden="1" x14ac:dyDescent="0.25">
      <c r="A555" t="s">
        <v>50</v>
      </c>
      <c r="B555" t="s">
        <v>33</v>
      </c>
      <c r="C555" t="s">
        <v>51</v>
      </c>
      <c r="D555" t="s">
        <v>35</v>
      </c>
      <c r="E555" t="s">
        <v>18</v>
      </c>
      <c r="F555" t="s">
        <v>19</v>
      </c>
      <c r="G555" t="s">
        <v>20</v>
      </c>
      <c r="H555" t="s">
        <v>40</v>
      </c>
      <c r="I555" t="s">
        <v>25</v>
      </c>
      <c r="J555" t="s">
        <v>37</v>
      </c>
      <c r="K555" t="s">
        <v>37</v>
      </c>
      <c r="L555" t="s">
        <v>37</v>
      </c>
      <c r="M555" t="s">
        <v>59</v>
      </c>
      <c r="N555" t="s">
        <v>40</v>
      </c>
      <c r="O555" t="s">
        <v>55</v>
      </c>
      <c r="P555" t="s">
        <v>81</v>
      </c>
      <c r="Q555" t="s">
        <v>56</v>
      </c>
      <c r="R555" t="s">
        <v>57</v>
      </c>
      <c r="S555" t="s">
        <v>57</v>
      </c>
      <c r="T555" t="s">
        <v>13</v>
      </c>
      <c r="U555" t="s">
        <v>14</v>
      </c>
      <c r="V555" t="s">
        <v>21</v>
      </c>
      <c r="W555" t="s">
        <v>22</v>
      </c>
      <c r="X555">
        <v>89400</v>
      </c>
      <c r="Y555">
        <v>395352</v>
      </c>
      <c r="Z555">
        <v>254248300</v>
      </c>
      <c r="AA555">
        <v>1670</v>
      </c>
    </row>
    <row r="556" spans="1:27" hidden="1" x14ac:dyDescent="0.25">
      <c r="A556" t="s">
        <v>50</v>
      </c>
      <c r="B556" t="s">
        <v>33</v>
      </c>
      <c r="C556" t="s">
        <v>51</v>
      </c>
      <c r="D556" t="s">
        <v>35</v>
      </c>
      <c r="E556" t="s">
        <v>18</v>
      </c>
      <c r="F556" t="s">
        <v>19</v>
      </c>
      <c r="G556" t="s">
        <v>20</v>
      </c>
      <c r="H556" t="s">
        <v>40</v>
      </c>
      <c r="I556" t="s">
        <v>25</v>
      </c>
      <c r="J556" t="s">
        <v>37</v>
      </c>
      <c r="K556" t="s">
        <v>37</v>
      </c>
      <c r="L556" t="s">
        <v>37</v>
      </c>
      <c r="M556" t="s">
        <v>60</v>
      </c>
      <c r="N556" t="s">
        <v>39</v>
      </c>
      <c r="O556" t="s">
        <v>58</v>
      </c>
      <c r="P556" t="s">
        <v>37</v>
      </c>
      <c r="Q556" t="s">
        <v>56</v>
      </c>
      <c r="R556" t="s">
        <v>57</v>
      </c>
      <c r="S556" t="s">
        <v>57</v>
      </c>
      <c r="T556" t="s">
        <v>13</v>
      </c>
      <c r="U556" t="s">
        <v>14</v>
      </c>
      <c r="V556" t="s">
        <v>21</v>
      </c>
      <c r="W556" t="s">
        <v>22</v>
      </c>
      <c r="X556">
        <v>57011</v>
      </c>
      <c r="Y556">
        <v>61989</v>
      </c>
      <c r="Z556">
        <v>476000</v>
      </c>
      <c r="AA556">
        <v>8</v>
      </c>
    </row>
    <row r="557" spans="1:27" hidden="1" x14ac:dyDescent="0.25">
      <c r="A557" t="s">
        <v>50</v>
      </c>
      <c r="B557" t="s">
        <v>33</v>
      </c>
      <c r="C557" t="s">
        <v>51</v>
      </c>
      <c r="D557" t="s">
        <v>35</v>
      </c>
      <c r="E557" t="s">
        <v>18</v>
      </c>
      <c r="F557" t="s">
        <v>19</v>
      </c>
      <c r="G557" t="s">
        <v>20</v>
      </c>
      <c r="H557" t="s">
        <v>40</v>
      </c>
      <c r="I557" t="s">
        <v>25</v>
      </c>
      <c r="J557" t="s">
        <v>37</v>
      </c>
      <c r="K557" t="s">
        <v>37</v>
      </c>
      <c r="L557" t="s">
        <v>37</v>
      </c>
      <c r="M557" t="s">
        <v>60</v>
      </c>
      <c r="N557" t="s">
        <v>40</v>
      </c>
      <c r="O557" t="s">
        <v>58</v>
      </c>
      <c r="P557" t="s">
        <v>37</v>
      </c>
      <c r="Q557" t="s">
        <v>56</v>
      </c>
      <c r="R557" t="s">
        <v>57</v>
      </c>
      <c r="S557" t="s">
        <v>57</v>
      </c>
      <c r="T557" t="s">
        <v>13</v>
      </c>
      <c r="U557" t="s">
        <v>14</v>
      </c>
      <c r="V557" t="s">
        <v>15</v>
      </c>
      <c r="W557" t="s">
        <v>16</v>
      </c>
      <c r="X557">
        <v>216652</v>
      </c>
      <c r="Y557">
        <v>223408</v>
      </c>
      <c r="Z557">
        <v>29566012</v>
      </c>
      <c r="AA557">
        <v>136</v>
      </c>
    </row>
    <row r="558" spans="1:27" hidden="1" x14ac:dyDescent="0.25">
      <c r="A558" t="s">
        <v>50</v>
      </c>
      <c r="B558" t="s">
        <v>33</v>
      </c>
      <c r="C558" t="s">
        <v>51</v>
      </c>
      <c r="D558" t="s">
        <v>35</v>
      </c>
      <c r="E558" t="s">
        <v>18</v>
      </c>
      <c r="F558" t="s">
        <v>19</v>
      </c>
      <c r="G558" t="s">
        <v>20</v>
      </c>
      <c r="H558" t="s">
        <v>40</v>
      </c>
      <c r="I558" t="s">
        <v>25</v>
      </c>
      <c r="J558" t="s">
        <v>37</v>
      </c>
      <c r="K558" t="s">
        <v>37</v>
      </c>
      <c r="L558" t="s">
        <v>37</v>
      </c>
      <c r="M558" t="s">
        <v>60</v>
      </c>
      <c r="N558" t="s">
        <v>40</v>
      </c>
      <c r="O558" t="s">
        <v>58</v>
      </c>
      <c r="P558" t="s">
        <v>37</v>
      </c>
      <c r="Q558" t="s">
        <v>56</v>
      </c>
      <c r="R558" t="s">
        <v>57</v>
      </c>
      <c r="S558" t="s">
        <v>57</v>
      </c>
      <c r="T558" t="s">
        <v>13</v>
      </c>
      <c r="U558" t="s">
        <v>14</v>
      </c>
      <c r="V558" t="s">
        <v>21</v>
      </c>
      <c r="W558" t="s">
        <v>22</v>
      </c>
      <c r="X558">
        <v>54163</v>
      </c>
      <c r="Y558">
        <v>216652</v>
      </c>
      <c r="Z558" t="s">
        <v>99</v>
      </c>
      <c r="AA558">
        <v>405</v>
      </c>
    </row>
    <row r="559" spans="1:27" hidden="1" x14ac:dyDescent="0.25">
      <c r="A559" t="s">
        <v>50</v>
      </c>
      <c r="B559" t="s">
        <v>33</v>
      </c>
      <c r="C559" t="s">
        <v>51</v>
      </c>
      <c r="D559" t="s">
        <v>35</v>
      </c>
      <c r="E559" t="s">
        <v>18</v>
      </c>
      <c r="F559" t="s">
        <v>19</v>
      </c>
      <c r="G559" t="s">
        <v>20</v>
      </c>
      <c r="H559" t="s">
        <v>34</v>
      </c>
      <c r="I559" t="s">
        <v>26</v>
      </c>
      <c r="J559" t="s">
        <v>37</v>
      </c>
      <c r="K559" t="s">
        <v>37</v>
      </c>
      <c r="L559" t="s">
        <v>37</v>
      </c>
      <c r="M559" t="s">
        <v>59</v>
      </c>
      <c r="N559" t="s">
        <v>39</v>
      </c>
      <c r="O559" t="s">
        <v>55</v>
      </c>
      <c r="P559" t="s">
        <v>81</v>
      </c>
      <c r="Q559" t="s">
        <v>56</v>
      </c>
      <c r="R559" t="s">
        <v>57</v>
      </c>
      <c r="S559" t="s">
        <v>57</v>
      </c>
      <c r="T559" t="s">
        <v>13</v>
      </c>
      <c r="U559" t="s">
        <v>14</v>
      </c>
      <c r="V559" t="s">
        <v>21</v>
      </c>
      <c r="W559" t="s">
        <v>22</v>
      </c>
      <c r="X559">
        <v>102325</v>
      </c>
      <c r="Y559">
        <v>102325</v>
      </c>
      <c r="Z559">
        <v>5730200</v>
      </c>
      <c r="AA559">
        <v>56</v>
      </c>
    </row>
    <row r="560" spans="1:27" hidden="1" x14ac:dyDescent="0.25">
      <c r="A560" t="s">
        <v>50</v>
      </c>
      <c r="B560" t="s">
        <v>33</v>
      </c>
      <c r="C560" t="s">
        <v>51</v>
      </c>
      <c r="D560" t="s">
        <v>35</v>
      </c>
      <c r="E560" t="s">
        <v>18</v>
      </c>
      <c r="F560" t="s">
        <v>19</v>
      </c>
      <c r="G560" t="s">
        <v>20</v>
      </c>
      <c r="H560" t="s">
        <v>34</v>
      </c>
      <c r="I560" t="s">
        <v>26</v>
      </c>
      <c r="J560" t="s">
        <v>37</v>
      </c>
      <c r="K560" t="s">
        <v>37</v>
      </c>
      <c r="L560" t="s">
        <v>37</v>
      </c>
      <c r="M560" t="s">
        <v>59</v>
      </c>
      <c r="N560" t="s">
        <v>40</v>
      </c>
      <c r="O560" t="s">
        <v>55</v>
      </c>
      <c r="P560" t="s">
        <v>81</v>
      </c>
      <c r="Q560" t="s">
        <v>56</v>
      </c>
      <c r="R560" t="s">
        <v>57</v>
      </c>
      <c r="S560" t="s">
        <v>57</v>
      </c>
      <c r="T560" t="s">
        <v>13</v>
      </c>
      <c r="U560" t="s">
        <v>14</v>
      </c>
      <c r="V560" t="s">
        <v>15</v>
      </c>
      <c r="W560" t="s">
        <v>16</v>
      </c>
      <c r="X560">
        <v>100709</v>
      </c>
      <c r="Y560">
        <v>395350</v>
      </c>
      <c r="Z560">
        <v>15394518</v>
      </c>
      <c r="AA560">
        <v>42</v>
      </c>
    </row>
    <row r="561" spans="1:27" hidden="1" x14ac:dyDescent="0.25">
      <c r="A561" t="s">
        <v>50</v>
      </c>
      <c r="B561" t="s">
        <v>33</v>
      </c>
      <c r="C561" t="s">
        <v>51</v>
      </c>
      <c r="D561" t="s">
        <v>35</v>
      </c>
      <c r="E561" t="s">
        <v>18</v>
      </c>
      <c r="F561" t="s">
        <v>19</v>
      </c>
      <c r="G561" t="s">
        <v>20</v>
      </c>
      <c r="H561" t="s">
        <v>34</v>
      </c>
      <c r="I561" t="s">
        <v>26</v>
      </c>
      <c r="J561" t="s">
        <v>37</v>
      </c>
      <c r="K561" t="s">
        <v>37</v>
      </c>
      <c r="L561" t="s">
        <v>37</v>
      </c>
      <c r="M561" t="s">
        <v>59</v>
      </c>
      <c r="N561" t="s">
        <v>40</v>
      </c>
      <c r="O561" t="s">
        <v>55</v>
      </c>
      <c r="P561" t="s">
        <v>81</v>
      </c>
      <c r="Q561" t="s">
        <v>56</v>
      </c>
      <c r="R561" t="s">
        <v>57</v>
      </c>
      <c r="S561" t="s">
        <v>57</v>
      </c>
      <c r="T561" t="s">
        <v>13</v>
      </c>
      <c r="U561" t="s">
        <v>14</v>
      </c>
      <c r="V561" t="s">
        <v>21</v>
      </c>
      <c r="W561" t="s">
        <v>22</v>
      </c>
      <c r="X561">
        <v>357600</v>
      </c>
      <c r="Y561">
        <v>357600</v>
      </c>
      <c r="Z561">
        <v>30753600</v>
      </c>
      <c r="AA561">
        <v>86</v>
      </c>
    </row>
    <row r="562" spans="1:27" hidden="1" x14ac:dyDescent="0.25">
      <c r="A562" t="s">
        <v>50</v>
      </c>
      <c r="B562" t="s">
        <v>33</v>
      </c>
      <c r="C562" t="s">
        <v>51</v>
      </c>
      <c r="D562" t="s">
        <v>35</v>
      </c>
      <c r="E562" t="s">
        <v>18</v>
      </c>
      <c r="F562" t="s">
        <v>19</v>
      </c>
      <c r="G562" t="s">
        <v>20</v>
      </c>
      <c r="H562" t="s">
        <v>34</v>
      </c>
      <c r="I562" t="s">
        <v>26</v>
      </c>
      <c r="J562" t="s">
        <v>37</v>
      </c>
      <c r="K562" t="s">
        <v>37</v>
      </c>
      <c r="L562" t="s">
        <v>37</v>
      </c>
      <c r="M562" t="s">
        <v>60</v>
      </c>
      <c r="N562" t="s">
        <v>39</v>
      </c>
      <c r="O562" t="s">
        <v>58</v>
      </c>
      <c r="P562" t="s">
        <v>37</v>
      </c>
      <c r="Q562" t="s">
        <v>56</v>
      </c>
      <c r="R562" t="s">
        <v>57</v>
      </c>
      <c r="S562" t="s">
        <v>57</v>
      </c>
      <c r="T562" t="s">
        <v>13</v>
      </c>
      <c r="U562" t="s">
        <v>14</v>
      </c>
      <c r="V562" t="s">
        <v>21</v>
      </c>
      <c r="W562" t="s">
        <v>22</v>
      </c>
      <c r="X562">
        <v>61250</v>
      </c>
      <c r="Y562">
        <v>61250</v>
      </c>
      <c r="Z562">
        <v>490000</v>
      </c>
      <c r="AA562">
        <v>8</v>
      </c>
    </row>
    <row r="563" spans="1:27" hidden="1" x14ac:dyDescent="0.25">
      <c r="A563" t="s">
        <v>50</v>
      </c>
      <c r="B563" t="s">
        <v>33</v>
      </c>
      <c r="C563" t="s">
        <v>51</v>
      </c>
      <c r="D563" t="s">
        <v>35</v>
      </c>
      <c r="E563" t="s">
        <v>18</v>
      </c>
      <c r="F563" t="s">
        <v>19</v>
      </c>
      <c r="G563" t="s">
        <v>20</v>
      </c>
      <c r="H563" t="s">
        <v>34</v>
      </c>
      <c r="I563" t="s">
        <v>26</v>
      </c>
      <c r="J563" t="s">
        <v>37</v>
      </c>
      <c r="K563" t="s">
        <v>37</v>
      </c>
      <c r="L563" t="s">
        <v>37</v>
      </c>
      <c r="M563" t="s">
        <v>60</v>
      </c>
      <c r="N563" t="s">
        <v>40</v>
      </c>
      <c r="O563" t="s">
        <v>58</v>
      </c>
      <c r="P563" t="s">
        <v>37</v>
      </c>
      <c r="Q563" t="s">
        <v>56</v>
      </c>
      <c r="R563" t="s">
        <v>57</v>
      </c>
      <c r="S563" t="s">
        <v>57</v>
      </c>
      <c r="T563" t="s">
        <v>13</v>
      </c>
      <c r="U563" t="s">
        <v>14</v>
      </c>
      <c r="V563" t="s">
        <v>15</v>
      </c>
      <c r="W563" t="s">
        <v>16</v>
      </c>
      <c r="X563">
        <v>223408</v>
      </c>
      <c r="Y563">
        <v>223408</v>
      </c>
      <c r="Z563">
        <v>3574528</v>
      </c>
      <c r="AA563">
        <v>16</v>
      </c>
    </row>
    <row r="564" spans="1:27" hidden="1" x14ac:dyDescent="0.25">
      <c r="A564" t="s">
        <v>50</v>
      </c>
      <c r="B564" t="s">
        <v>33</v>
      </c>
      <c r="C564" t="s">
        <v>51</v>
      </c>
      <c r="D564" t="s">
        <v>35</v>
      </c>
      <c r="E564" t="s">
        <v>18</v>
      </c>
      <c r="F564" t="s">
        <v>19</v>
      </c>
      <c r="G564" t="s">
        <v>20</v>
      </c>
      <c r="H564" t="s">
        <v>36</v>
      </c>
      <c r="I564" t="s">
        <v>27</v>
      </c>
      <c r="J564" t="s">
        <v>37</v>
      </c>
      <c r="K564" t="s">
        <v>37</v>
      </c>
      <c r="L564" t="s">
        <v>37</v>
      </c>
      <c r="M564" t="s">
        <v>59</v>
      </c>
      <c r="N564" t="s">
        <v>37</v>
      </c>
      <c r="O564" t="s">
        <v>55</v>
      </c>
      <c r="P564" t="s">
        <v>81</v>
      </c>
      <c r="Q564" t="s">
        <v>56</v>
      </c>
      <c r="R564" t="s">
        <v>57</v>
      </c>
      <c r="S564" t="s">
        <v>57</v>
      </c>
      <c r="T564" t="s">
        <v>13</v>
      </c>
      <c r="U564" t="s">
        <v>14</v>
      </c>
      <c r="V564" t="s">
        <v>30</v>
      </c>
      <c r="W564" t="s">
        <v>31</v>
      </c>
      <c r="X564">
        <v>108048</v>
      </c>
      <c r="Y564">
        <v>155000</v>
      </c>
      <c r="Z564">
        <v>19264480</v>
      </c>
      <c r="AA564">
        <v>136</v>
      </c>
    </row>
    <row r="565" spans="1:27" hidden="1" x14ac:dyDescent="0.25">
      <c r="A565" t="s">
        <v>50</v>
      </c>
      <c r="B565" t="s">
        <v>33</v>
      </c>
      <c r="C565" t="s">
        <v>51</v>
      </c>
      <c r="D565" t="s">
        <v>35</v>
      </c>
      <c r="E565" t="s">
        <v>18</v>
      </c>
      <c r="F565" t="s">
        <v>19</v>
      </c>
      <c r="G565" t="s">
        <v>20</v>
      </c>
      <c r="H565" t="s">
        <v>36</v>
      </c>
      <c r="I565" t="s">
        <v>27</v>
      </c>
      <c r="J565" t="s">
        <v>37</v>
      </c>
      <c r="K565" t="s">
        <v>37</v>
      </c>
      <c r="L565" t="s">
        <v>37</v>
      </c>
      <c r="M565" t="s">
        <v>59</v>
      </c>
      <c r="N565" t="s">
        <v>39</v>
      </c>
      <c r="O565" t="s">
        <v>55</v>
      </c>
      <c r="P565" t="s">
        <v>81</v>
      </c>
      <c r="Q565" t="s">
        <v>56</v>
      </c>
      <c r="R565" t="s">
        <v>57</v>
      </c>
      <c r="S565" t="s">
        <v>57</v>
      </c>
      <c r="T565" t="s">
        <v>13</v>
      </c>
      <c r="U565" t="s">
        <v>14</v>
      </c>
      <c r="V565" t="s">
        <v>21</v>
      </c>
      <c r="W565" t="s">
        <v>22</v>
      </c>
      <c r="X565">
        <v>98535</v>
      </c>
      <c r="Y565">
        <v>115868</v>
      </c>
      <c r="Z565">
        <v>40156612</v>
      </c>
      <c r="AA565">
        <v>396</v>
      </c>
    </row>
    <row r="566" spans="1:27" hidden="1" x14ac:dyDescent="0.25">
      <c r="A566" t="s">
        <v>50</v>
      </c>
      <c r="B566" t="s">
        <v>33</v>
      </c>
      <c r="C566" t="s">
        <v>51</v>
      </c>
      <c r="D566" t="s">
        <v>35</v>
      </c>
      <c r="E566" t="s">
        <v>18</v>
      </c>
      <c r="F566" t="s">
        <v>19</v>
      </c>
      <c r="G566" t="s">
        <v>20</v>
      </c>
      <c r="H566" t="s">
        <v>36</v>
      </c>
      <c r="I566" t="s">
        <v>27</v>
      </c>
      <c r="J566" t="s">
        <v>37</v>
      </c>
      <c r="K566" t="s">
        <v>37</v>
      </c>
      <c r="L566" t="s">
        <v>37</v>
      </c>
      <c r="M566" t="s">
        <v>59</v>
      </c>
      <c r="N566" t="s">
        <v>35</v>
      </c>
      <c r="O566" t="s">
        <v>55</v>
      </c>
      <c r="P566" t="s">
        <v>81</v>
      </c>
      <c r="Q566" t="s">
        <v>56</v>
      </c>
      <c r="R566" t="s">
        <v>57</v>
      </c>
      <c r="S566" t="s">
        <v>57</v>
      </c>
      <c r="T566" t="s">
        <v>13</v>
      </c>
      <c r="U566" t="s">
        <v>14</v>
      </c>
      <c r="V566" t="s">
        <v>21</v>
      </c>
      <c r="W566" t="s">
        <v>22</v>
      </c>
      <c r="X566">
        <v>31928</v>
      </c>
      <c r="Y566">
        <v>114023</v>
      </c>
      <c r="Z566">
        <v>5943268</v>
      </c>
      <c r="AA566">
        <v>53</v>
      </c>
    </row>
    <row r="567" spans="1:27" hidden="1" x14ac:dyDescent="0.25">
      <c r="A567" t="s">
        <v>50</v>
      </c>
      <c r="B567" t="s">
        <v>33</v>
      </c>
      <c r="C567" t="s">
        <v>51</v>
      </c>
      <c r="D567" t="s">
        <v>35</v>
      </c>
      <c r="E567" t="s">
        <v>18</v>
      </c>
      <c r="F567" t="s">
        <v>19</v>
      </c>
      <c r="G567" t="s">
        <v>20</v>
      </c>
      <c r="H567" t="s">
        <v>36</v>
      </c>
      <c r="I567" t="s">
        <v>27</v>
      </c>
      <c r="J567" t="s">
        <v>37</v>
      </c>
      <c r="K567" t="s">
        <v>37</v>
      </c>
      <c r="L567" t="s">
        <v>37</v>
      </c>
      <c r="M567" t="s">
        <v>59</v>
      </c>
      <c r="N567" t="s">
        <v>40</v>
      </c>
      <c r="O567" t="s">
        <v>55</v>
      </c>
      <c r="P567" t="s">
        <v>81</v>
      </c>
      <c r="Q567" t="s">
        <v>56</v>
      </c>
      <c r="R567" t="s">
        <v>57</v>
      </c>
      <c r="S567" t="s">
        <v>57</v>
      </c>
      <c r="T567" t="s">
        <v>13</v>
      </c>
      <c r="U567" t="s">
        <v>14</v>
      </c>
      <c r="V567" t="s">
        <v>15</v>
      </c>
      <c r="W567" t="s">
        <v>16</v>
      </c>
      <c r="X567">
        <v>51184</v>
      </c>
      <c r="Y567">
        <v>135893</v>
      </c>
      <c r="Z567">
        <v>658026070</v>
      </c>
      <c r="AA567">
        <v>4890</v>
      </c>
    </row>
    <row r="568" spans="1:27" hidden="1" x14ac:dyDescent="0.25">
      <c r="A568" t="s">
        <v>50</v>
      </c>
      <c r="B568" t="s">
        <v>33</v>
      </c>
      <c r="C568" t="s">
        <v>51</v>
      </c>
      <c r="D568" t="s">
        <v>35</v>
      </c>
      <c r="E568" t="s">
        <v>18</v>
      </c>
      <c r="F568" t="s">
        <v>19</v>
      </c>
      <c r="G568" t="s">
        <v>20</v>
      </c>
      <c r="H568" t="s">
        <v>36</v>
      </c>
      <c r="I568" t="s">
        <v>27</v>
      </c>
      <c r="J568" t="s">
        <v>37</v>
      </c>
      <c r="K568" t="s">
        <v>37</v>
      </c>
      <c r="L568" t="s">
        <v>37</v>
      </c>
      <c r="M568" t="s">
        <v>59</v>
      </c>
      <c r="N568" t="s">
        <v>40</v>
      </c>
      <c r="O568" t="s">
        <v>55</v>
      </c>
      <c r="P568" t="s">
        <v>81</v>
      </c>
      <c r="Q568" t="s">
        <v>56</v>
      </c>
      <c r="R568" t="s">
        <v>57</v>
      </c>
      <c r="S568" t="s">
        <v>57</v>
      </c>
      <c r="T568" t="s">
        <v>13</v>
      </c>
      <c r="U568" t="s">
        <v>14</v>
      </c>
      <c r="V568" t="s">
        <v>21</v>
      </c>
      <c r="W568" t="s">
        <v>22</v>
      </c>
      <c r="X568">
        <v>89400</v>
      </c>
      <c r="Y568">
        <v>130251</v>
      </c>
      <c r="Z568">
        <v>686717636</v>
      </c>
      <c r="AA568">
        <v>7368</v>
      </c>
    </row>
    <row r="569" spans="1:27" hidden="1" x14ac:dyDescent="0.25">
      <c r="A569" t="s">
        <v>50</v>
      </c>
      <c r="B569" t="s">
        <v>33</v>
      </c>
      <c r="C569" t="s">
        <v>51</v>
      </c>
      <c r="D569" t="s">
        <v>35</v>
      </c>
      <c r="E569" t="s">
        <v>18</v>
      </c>
      <c r="F569" t="s">
        <v>19</v>
      </c>
      <c r="G569" t="s">
        <v>20</v>
      </c>
      <c r="H569" t="s">
        <v>36</v>
      </c>
      <c r="I569" t="s">
        <v>27</v>
      </c>
      <c r="J569" t="s">
        <v>37</v>
      </c>
      <c r="K569" t="s">
        <v>37</v>
      </c>
      <c r="L569" t="s">
        <v>37</v>
      </c>
      <c r="M569" t="s">
        <v>60</v>
      </c>
      <c r="N569" t="s">
        <v>39</v>
      </c>
      <c r="O569" t="s">
        <v>58</v>
      </c>
      <c r="P569" t="s">
        <v>37</v>
      </c>
      <c r="Q569" t="s">
        <v>56</v>
      </c>
      <c r="R569" t="s">
        <v>57</v>
      </c>
      <c r="S569" t="s">
        <v>57</v>
      </c>
      <c r="T569" t="s">
        <v>13</v>
      </c>
      <c r="U569" t="s">
        <v>14</v>
      </c>
      <c r="V569" t="s">
        <v>21</v>
      </c>
      <c r="W569" t="s">
        <v>22</v>
      </c>
      <c r="X569">
        <v>57011</v>
      </c>
      <c r="Y569">
        <v>57011</v>
      </c>
      <c r="Z569">
        <v>228044</v>
      </c>
      <c r="AA569">
        <v>4</v>
      </c>
    </row>
    <row r="570" spans="1:27" hidden="1" x14ac:dyDescent="0.25">
      <c r="A570" t="s">
        <v>50</v>
      </c>
      <c r="B570" t="s">
        <v>33</v>
      </c>
      <c r="C570" t="s">
        <v>51</v>
      </c>
      <c r="D570" t="s">
        <v>35</v>
      </c>
      <c r="E570" t="s">
        <v>18</v>
      </c>
      <c r="F570" t="s">
        <v>19</v>
      </c>
      <c r="G570" t="s">
        <v>20</v>
      </c>
      <c r="H570" t="s">
        <v>36</v>
      </c>
      <c r="I570" t="s">
        <v>27</v>
      </c>
      <c r="J570" t="s">
        <v>37</v>
      </c>
      <c r="K570" t="s">
        <v>37</v>
      </c>
      <c r="L570" t="s">
        <v>37</v>
      </c>
      <c r="M570" t="s">
        <v>60</v>
      </c>
      <c r="N570" t="s">
        <v>40</v>
      </c>
      <c r="O570" t="s">
        <v>58</v>
      </c>
      <c r="P570" t="s">
        <v>37</v>
      </c>
      <c r="Q570" t="s">
        <v>56</v>
      </c>
      <c r="R570" t="s">
        <v>57</v>
      </c>
      <c r="S570" t="s">
        <v>57</v>
      </c>
      <c r="T570" t="s">
        <v>13</v>
      </c>
      <c r="U570" t="s">
        <v>14</v>
      </c>
      <c r="V570" t="s">
        <v>15</v>
      </c>
      <c r="W570" t="s">
        <v>16</v>
      </c>
      <c r="X570">
        <v>57934</v>
      </c>
      <c r="Y570">
        <v>76015</v>
      </c>
      <c r="Z570">
        <v>52543280</v>
      </c>
      <c r="AA570">
        <v>787</v>
      </c>
    </row>
    <row r="571" spans="1:27" hidden="1" x14ac:dyDescent="0.25">
      <c r="A571" t="s">
        <v>50</v>
      </c>
      <c r="B571" t="s">
        <v>33</v>
      </c>
      <c r="C571" t="s">
        <v>51</v>
      </c>
      <c r="D571" t="s">
        <v>35</v>
      </c>
      <c r="E571" t="s">
        <v>18</v>
      </c>
      <c r="F571" t="s">
        <v>19</v>
      </c>
      <c r="G571" t="s">
        <v>20</v>
      </c>
      <c r="H571" t="s">
        <v>36</v>
      </c>
      <c r="I571" t="s">
        <v>27</v>
      </c>
      <c r="J571" t="s">
        <v>37</v>
      </c>
      <c r="K571" t="s">
        <v>37</v>
      </c>
      <c r="L571" t="s">
        <v>37</v>
      </c>
      <c r="M571" t="s">
        <v>60</v>
      </c>
      <c r="N571" t="s">
        <v>40</v>
      </c>
      <c r="O571" t="s">
        <v>58</v>
      </c>
      <c r="P571" t="s">
        <v>37</v>
      </c>
      <c r="Q571" t="s">
        <v>56</v>
      </c>
      <c r="R571" t="s">
        <v>57</v>
      </c>
      <c r="S571" t="s">
        <v>57</v>
      </c>
      <c r="T571" t="s">
        <v>13</v>
      </c>
      <c r="U571" t="s">
        <v>14</v>
      </c>
      <c r="V571" t="s">
        <v>21</v>
      </c>
      <c r="W571" t="s">
        <v>22</v>
      </c>
      <c r="X571">
        <v>54163</v>
      </c>
      <c r="Y571">
        <v>103990</v>
      </c>
      <c r="Z571">
        <v>66190724</v>
      </c>
      <c r="AA571">
        <v>1148</v>
      </c>
    </row>
    <row r="572" spans="1:27" hidden="1" x14ac:dyDescent="0.25">
      <c r="A572" t="s">
        <v>50</v>
      </c>
      <c r="B572" t="s">
        <v>33</v>
      </c>
      <c r="C572" t="s">
        <v>51</v>
      </c>
      <c r="D572" t="s">
        <v>35</v>
      </c>
      <c r="E572" t="s">
        <v>18</v>
      </c>
      <c r="F572" t="s">
        <v>28</v>
      </c>
      <c r="G572" t="s">
        <v>29</v>
      </c>
      <c r="H572" t="s">
        <v>36</v>
      </c>
      <c r="I572" t="s">
        <v>27</v>
      </c>
      <c r="J572" t="s">
        <v>37</v>
      </c>
      <c r="K572" t="s">
        <v>37</v>
      </c>
      <c r="L572" t="s">
        <v>37</v>
      </c>
      <c r="M572" t="s">
        <v>59</v>
      </c>
      <c r="N572" t="s">
        <v>39</v>
      </c>
      <c r="O572" t="s">
        <v>55</v>
      </c>
      <c r="P572" t="s">
        <v>81</v>
      </c>
      <c r="Q572" t="s">
        <v>56</v>
      </c>
      <c r="R572" t="s">
        <v>57</v>
      </c>
      <c r="S572" t="s">
        <v>57</v>
      </c>
      <c r="T572" t="s">
        <v>13</v>
      </c>
      <c r="U572" t="s">
        <v>14</v>
      </c>
      <c r="V572" t="s">
        <v>15</v>
      </c>
      <c r="W572" t="s">
        <v>16</v>
      </c>
      <c r="X572">
        <v>68110</v>
      </c>
      <c r="Y572">
        <v>68110</v>
      </c>
      <c r="Z572">
        <v>272440</v>
      </c>
      <c r="AA572">
        <v>4</v>
      </c>
    </row>
    <row r="573" spans="1:27" hidden="1" x14ac:dyDescent="0.25">
      <c r="A573" t="s">
        <v>50</v>
      </c>
      <c r="B573" t="s">
        <v>33</v>
      </c>
      <c r="C573" t="s">
        <v>51</v>
      </c>
      <c r="D573" t="s">
        <v>35</v>
      </c>
      <c r="E573" t="s">
        <v>18</v>
      </c>
      <c r="F573" t="s">
        <v>28</v>
      </c>
      <c r="G573" t="s">
        <v>29</v>
      </c>
      <c r="H573" t="s">
        <v>36</v>
      </c>
      <c r="I573" t="s">
        <v>27</v>
      </c>
      <c r="J573" t="s">
        <v>37</v>
      </c>
      <c r="K573" t="s">
        <v>37</v>
      </c>
      <c r="L573" t="s">
        <v>37</v>
      </c>
      <c r="M573" t="s">
        <v>59</v>
      </c>
      <c r="N573" t="s">
        <v>40</v>
      </c>
      <c r="O573" t="s">
        <v>55</v>
      </c>
      <c r="P573" t="s">
        <v>81</v>
      </c>
      <c r="Q573" t="s">
        <v>56</v>
      </c>
      <c r="R573" t="s">
        <v>57</v>
      </c>
      <c r="S573" t="s">
        <v>57</v>
      </c>
      <c r="T573" t="s">
        <v>13</v>
      </c>
      <c r="U573" t="s">
        <v>14</v>
      </c>
      <c r="V573" t="s">
        <v>21</v>
      </c>
      <c r="W573" t="s">
        <v>22</v>
      </c>
      <c r="X573">
        <v>100128</v>
      </c>
      <c r="Y573">
        <v>115612</v>
      </c>
      <c r="Z573">
        <v>4347904</v>
      </c>
      <c r="AA573">
        <v>40</v>
      </c>
    </row>
    <row r="574" spans="1:27" hidden="1" x14ac:dyDescent="0.25">
      <c r="A574" t="s">
        <v>50</v>
      </c>
      <c r="B574" t="s">
        <v>33</v>
      </c>
      <c r="C574" t="s">
        <v>51</v>
      </c>
      <c r="D574" t="s">
        <v>35</v>
      </c>
      <c r="E574" t="s">
        <v>18</v>
      </c>
      <c r="F574" t="s">
        <v>28</v>
      </c>
      <c r="G574" t="s">
        <v>29</v>
      </c>
      <c r="H574" t="s">
        <v>36</v>
      </c>
      <c r="I574" t="s">
        <v>27</v>
      </c>
      <c r="J574" t="s">
        <v>37</v>
      </c>
      <c r="K574" t="s">
        <v>37</v>
      </c>
      <c r="L574" t="s">
        <v>37</v>
      </c>
      <c r="M574" t="s">
        <v>60</v>
      </c>
      <c r="N574" t="s">
        <v>40</v>
      </c>
      <c r="O574" t="s">
        <v>58</v>
      </c>
      <c r="P574" t="s">
        <v>37</v>
      </c>
      <c r="Q574" t="s">
        <v>56</v>
      </c>
      <c r="R574" t="s">
        <v>57</v>
      </c>
      <c r="S574" t="s">
        <v>57</v>
      </c>
      <c r="T574" t="s">
        <v>13</v>
      </c>
      <c r="U574" t="s">
        <v>14</v>
      </c>
      <c r="V574" t="s">
        <v>21</v>
      </c>
      <c r="W574" t="s">
        <v>22</v>
      </c>
      <c r="X574">
        <v>54024</v>
      </c>
      <c r="Y574">
        <v>54024</v>
      </c>
      <c r="Z574">
        <v>216096</v>
      </c>
      <c r="AA574">
        <v>4</v>
      </c>
    </row>
    <row r="575" spans="1:27" hidden="1" x14ac:dyDescent="0.25">
      <c r="A575" t="s">
        <v>50</v>
      </c>
      <c r="B575" t="s">
        <v>33</v>
      </c>
      <c r="C575" t="s">
        <v>51</v>
      </c>
      <c r="D575" t="s">
        <v>35</v>
      </c>
      <c r="E575" t="s">
        <v>18</v>
      </c>
      <c r="F575" t="s">
        <v>8</v>
      </c>
      <c r="G575" t="s">
        <v>9</v>
      </c>
      <c r="H575" t="s">
        <v>40</v>
      </c>
      <c r="I575" t="s">
        <v>25</v>
      </c>
      <c r="J575" t="s">
        <v>37</v>
      </c>
      <c r="K575" t="s">
        <v>37</v>
      </c>
      <c r="L575" t="s">
        <v>37</v>
      </c>
      <c r="M575" t="s">
        <v>59</v>
      </c>
      <c r="N575" t="s">
        <v>40</v>
      </c>
      <c r="O575" t="s">
        <v>55</v>
      </c>
      <c r="P575" t="s">
        <v>81</v>
      </c>
      <c r="Q575" t="s">
        <v>56</v>
      </c>
      <c r="R575" t="s">
        <v>57</v>
      </c>
      <c r="S575" t="s">
        <v>57</v>
      </c>
      <c r="T575" t="s">
        <v>13</v>
      </c>
      <c r="U575" t="s">
        <v>14</v>
      </c>
      <c r="V575" t="s">
        <v>15</v>
      </c>
      <c r="W575" t="s">
        <v>16</v>
      </c>
      <c r="X575">
        <v>89400</v>
      </c>
      <c r="Y575">
        <v>415600</v>
      </c>
      <c r="Z575">
        <v>34501372</v>
      </c>
      <c r="AA575">
        <v>275</v>
      </c>
    </row>
    <row r="576" spans="1:27" hidden="1" x14ac:dyDescent="0.25">
      <c r="A576" t="s">
        <v>50</v>
      </c>
      <c r="B576" t="s">
        <v>33</v>
      </c>
      <c r="C576" t="s">
        <v>51</v>
      </c>
      <c r="D576" t="s">
        <v>35</v>
      </c>
      <c r="E576" t="s">
        <v>18</v>
      </c>
      <c r="F576" t="s">
        <v>8</v>
      </c>
      <c r="G576" t="s">
        <v>9</v>
      </c>
      <c r="H576" t="s">
        <v>40</v>
      </c>
      <c r="I576" t="s">
        <v>25</v>
      </c>
      <c r="J576" t="s">
        <v>37</v>
      </c>
      <c r="K576" t="s">
        <v>37</v>
      </c>
      <c r="L576" t="s">
        <v>37</v>
      </c>
      <c r="M576" t="s">
        <v>59</v>
      </c>
      <c r="N576" t="s">
        <v>40</v>
      </c>
      <c r="O576" t="s">
        <v>55</v>
      </c>
      <c r="P576" t="s">
        <v>81</v>
      </c>
      <c r="Q576" t="s">
        <v>56</v>
      </c>
      <c r="R576" t="s">
        <v>57</v>
      </c>
      <c r="S576" t="s">
        <v>57</v>
      </c>
      <c r="T576" t="s">
        <v>13</v>
      </c>
      <c r="U576" t="s">
        <v>14</v>
      </c>
      <c r="V576" t="s">
        <v>44</v>
      </c>
      <c r="W576" t="s">
        <v>45</v>
      </c>
      <c r="X576">
        <v>114023</v>
      </c>
      <c r="Y576">
        <v>114023</v>
      </c>
      <c r="Z576">
        <v>4560920</v>
      </c>
      <c r="AA576">
        <v>40</v>
      </c>
    </row>
    <row r="577" spans="1:27" hidden="1" x14ac:dyDescent="0.25">
      <c r="A577" t="s">
        <v>50</v>
      </c>
      <c r="B577" t="s">
        <v>33</v>
      </c>
      <c r="C577" t="s">
        <v>51</v>
      </c>
      <c r="D577" t="s">
        <v>35</v>
      </c>
      <c r="E577" t="s">
        <v>18</v>
      </c>
      <c r="F577" t="s">
        <v>8</v>
      </c>
      <c r="G577" t="s">
        <v>9</v>
      </c>
      <c r="H577" t="s">
        <v>40</v>
      </c>
      <c r="I577" t="s">
        <v>25</v>
      </c>
      <c r="J577" t="s">
        <v>37</v>
      </c>
      <c r="K577" t="s">
        <v>37</v>
      </c>
      <c r="L577" t="s">
        <v>37</v>
      </c>
      <c r="M577" t="s">
        <v>59</v>
      </c>
      <c r="N577" t="s">
        <v>40</v>
      </c>
      <c r="O577" t="s">
        <v>55</v>
      </c>
      <c r="P577" t="s">
        <v>81</v>
      </c>
      <c r="Q577" t="s">
        <v>56</v>
      </c>
      <c r="R577" t="s">
        <v>57</v>
      </c>
      <c r="S577" t="s">
        <v>57</v>
      </c>
      <c r="T577" t="s">
        <v>13</v>
      </c>
      <c r="U577" t="s">
        <v>14</v>
      </c>
      <c r="V577" t="s">
        <v>21</v>
      </c>
      <c r="W577" t="s">
        <v>22</v>
      </c>
      <c r="X577">
        <v>79027</v>
      </c>
      <c r="Y577">
        <v>394140</v>
      </c>
      <c r="Z577" t="s">
        <v>100</v>
      </c>
      <c r="AA577">
        <v>14260</v>
      </c>
    </row>
    <row r="578" spans="1:27" hidden="1" x14ac:dyDescent="0.25">
      <c r="A578" t="s">
        <v>50</v>
      </c>
      <c r="B578" t="s">
        <v>33</v>
      </c>
      <c r="C578" t="s">
        <v>51</v>
      </c>
      <c r="D578" t="s">
        <v>35</v>
      </c>
      <c r="E578" t="s">
        <v>18</v>
      </c>
      <c r="F578" t="s">
        <v>8</v>
      </c>
      <c r="G578" t="s">
        <v>9</v>
      </c>
      <c r="H578" t="s">
        <v>40</v>
      </c>
      <c r="I578" t="s">
        <v>25</v>
      </c>
      <c r="J578" t="s">
        <v>37</v>
      </c>
      <c r="K578" t="s">
        <v>37</v>
      </c>
      <c r="L578" t="s">
        <v>37</v>
      </c>
      <c r="M578" t="s">
        <v>60</v>
      </c>
      <c r="N578" t="s">
        <v>40</v>
      </c>
      <c r="O578" t="s">
        <v>58</v>
      </c>
      <c r="P578" t="s">
        <v>37</v>
      </c>
      <c r="Q578" t="s">
        <v>56</v>
      </c>
      <c r="R578" t="s">
        <v>57</v>
      </c>
      <c r="S578" t="s">
        <v>57</v>
      </c>
      <c r="T578" t="s">
        <v>13</v>
      </c>
      <c r="U578" t="s">
        <v>14</v>
      </c>
      <c r="V578" t="s">
        <v>15</v>
      </c>
      <c r="W578" t="s">
        <v>16</v>
      </c>
      <c r="X578">
        <v>54163</v>
      </c>
      <c r="Y578">
        <v>227600</v>
      </c>
      <c r="Z578">
        <v>5011032</v>
      </c>
      <c r="AA578">
        <v>49</v>
      </c>
    </row>
    <row r="579" spans="1:27" hidden="1" x14ac:dyDescent="0.25">
      <c r="A579" t="s">
        <v>50</v>
      </c>
      <c r="B579" t="s">
        <v>33</v>
      </c>
      <c r="C579" t="s">
        <v>51</v>
      </c>
      <c r="D579" t="s">
        <v>35</v>
      </c>
      <c r="E579" t="s">
        <v>18</v>
      </c>
      <c r="F579" t="s">
        <v>8</v>
      </c>
      <c r="G579" t="s">
        <v>9</v>
      </c>
      <c r="H579" t="s">
        <v>40</v>
      </c>
      <c r="I579" t="s">
        <v>25</v>
      </c>
      <c r="J579" t="s">
        <v>37</v>
      </c>
      <c r="K579" t="s">
        <v>37</v>
      </c>
      <c r="L579" t="s">
        <v>37</v>
      </c>
      <c r="M579" t="s">
        <v>60</v>
      </c>
      <c r="N579" t="s">
        <v>40</v>
      </c>
      <c r="O579" t="s">
        <v>58</v>
      </c>
      <c r="P579" t="s">
        <v>37</v>
      </c>
      <c r="Q579" t="s">
        <v>56</v>
      </c>
      <c r="R579" t="s">
        <v>57</v>
      </c>
      <c r="S579" t="s">
        <v>57</v>
      </c>
      <c r="T579" t="s">
        <v>13</v>
      </c>
      <c r="U579" t="s">
        <v>14</v>
      </c>
      <c r="V579" t="s">
        <v>21</v>
      </c>
      <c r="W579" t="s">
        <v>22</v>
      </c>
      <c r="X579">
        <v>56872</v>
      </c>
      <c r="Y579">
        <v>228044</v>
      </c>
      <c r="Z579">
        <v>133882004</v>
      </c>
      <c r="AA579">
        <v>2295</v>
      </c>
    </row>
    <row r="580" spans="1:27" hidden="1" x14ac:dyDescent="0.25">
      <c r="A580" t="s">
        <v>50</v>
      </c>
      <c r="B580" t="s">
        <v>33</v>
      </c>
      <c r="C580" t="s">
        <v>51</v>
      </c>
      <c r="D580" t="s">
        <v>35</v>
      </c>
      <c r="E580" t="s">
        <v>18</v>
      </c>
      <c r="F580" t="s">
        <v>8</v>
      </c>
      <c r="G580" t="s">
        <v>9</v>
      </c>
      <c r="H580" t="s">
        <v>34</v>
      </c>
      <c r="I580" t="s">
        <v>26</v>
      </c>
      <c r="J580" t="s">
        <v>37</v>
      </c>
      <c r="K580" t="s">
        <v>37</v>
      </c>
      <c r="L580" t="s">
        <v>37</v>
      </c>
      <c r="M580" t="s">
        <v>59</v>
      </c>
      <c r="N580" t="s">
        <v>39</v>
      </c>
      <c r="O580" t="s">
        <v>55</v>
      </c>
      <c r="P580" t="s">
        <v>81</v>
      </c>
      <c r="Q580" t="s">
        <v>56</v>
      </c>
      <c r="R580" t="s">
        <v>57</v>
      </c>
      <c r="S580" t="s">
        <v>57</v>
      </c>
      <c r="T580" t="s">
        <v>13</v>
      </c>
      <c r="U580" t="s">
        <v>14</v>
      </c>
      <c r="V580" t="s">
        <v>21</v>
      </c>
      <c r="W580" t="s">
        <v>22</v>
      </c>
      <c r="X580">
        <v>104000</v>
      </c>
      <c r="Y580">
        <v>115868</v>
      </c>
      <c r="Z580">
        <v>3422944</v>
      </c>
      <c r="AA580">
        <v>32</v>
      </c>
    </row>
    <row r="581" spans="1:27" hidden="1" x14ac:dyDescent="0.25">
      <c r="A581" t="s">
        <v>50</v>
      </c>
      <c r="B581" t="s">
        <v>33</v>
      </c>
      <c r="C581" t="s">
        <v>51</v>
      </c>
      <c r="D581" t="s">
        <v>35</v>
      </c>
      <c r="E581" t="s">
        <v>18</v>
      </c>
      <c r="F581" t="s">
        <v>8</v>
      </c>
      <c r="G581" t="s">
        <v>9</v>
      </c>
      <c r="H581" t="s">
        <v>34</v>
      </c>
      <c r="I581" t="s">
        <v>26</v>
      </c>
      <c r="J581" t="s">
        <v>37</v>
      </c>
      <c r="K581" t="s">
        <v>37</v>
      </c>
      <c r="L581" t="s">
        <v>37</v>
      </c>
      <c r="M581" t="s">
        <v>59</v>
      </c>
      <c r="N581" t="s">
        <v>40</v>
      </c>
      <c r="O581" t="s">
        <v>55</v>
      </c>
      <c r="P581" t="s">
        <v>81</v>
      </c>
      <c r="Q581" t="s">
        <v>56</v>
      </c>
      <c r="R581" t="s">
        <v>57</v>
      </c>
      <c r="S581" t="s">
        <v>57</v>
      </c>
      <c r="T581" t="s">
        <v>13</v>
      </c>
      <c r="U581" t="s">
        <v>14</v>
      </c>
      <c r="V581" t="s">
        <v>15</v>
      </c>
      <c r="W581" t="s">
        <v>16</v>
      </c>
      <c r="X581">
        <v>384982</v>
      </c>
      <c r="Y581">
        <v>477888</v>
      </c>
      <c r="Z581">
        <v>41868005</v>
      </c>
      <c r="AA581">
        <v>97</v>
      </c>
    </row>
    <row r="582" spans="1:27" hidden="1" x14ac:dyDescent="0.25">
      <c r="A582" t="s">
        <v>50</v>
      </c>
      <c r="B582" t="s">
        <v>33</v>
      </c>
      <c r="C582" t="s">
        <v>51</v>
      </c>
      <c r="D582" t="s">
        <v>35</v>
      </c>
      <c r="E582" t="s">
        <v>18</v>
      </c>
      <c r="F582" t="s">
        <v>8</v>
      </c>
      <c r="G582" t="s">
        <v>9</v>
      </c>
      <c r="H582" t="s">
        <v>34</v>
      </c>
      <c r="I582" t="s">
        <v>26</v>
      </c>
      <c r="J582" t="s">
        <v>37</v>
      </c>
      <c r="K582" t="s">
        <v>37</v>
      </c>
      <c r="L582" t="s">
        <v>37</v>
      </c>
      <c r="M582" t="s">
        <v>59</v>
      </c>
      <c r="N582" t="s">
        <v>40</v>
      </c>
      <c r="O582" t="s">
        <v>55</v>
      </c>
      <c r="P582" t="s">
        <v>81</v>
      </c>
      <c r="Q582" t="s">
        <v>56</v>
      </c>
      <c r="R582" t="s">
        <v>57</v>
      </c>
      <c r="S582" t="s">
        <v>57</v>
      </c>
      <c r="T582" t="s">
        <v>13</v>
      </c>
      <c r="U582" t="s">
        <v>14</v>
      </c>
      <c r="V582" t="s">
        <v>21</v>
      </c>
      <c r="W582" t="s">
        <v>22</v>
      </c>
      <c r="X582">
        <v>86607</v>
      </c>
      <c r="Y582" t="s">
        <v>77</v>
      </c>
      <c r="Z582" t="s">
        <v>101</v>
      </c>
      <c r="AA582">
        <v>874</v>
      </c>
    </row>
    <row r="583" spans="1:27" hidden="1" x14ac:dyDescent="0.25">
      <c r="A583" t="s">
        <v>50</v>
      </c>
      <c r="B583" t="s">
        <v>33</v>
      </c>
      <c r="C583" t="s">
        <v>51</v>
      </c>
      <c r="D583" t="s">
        <v>35</v>
      </c>
      <c r="E583" t="s">
        <v>18</v>
      </c>
      <c r="F583" t="s">
        <v>8</v>
      </c>
      <c r="G583" t="s">
        <v>9</v>
      </c>
      <c r="H583" t="s">
        <v>34</v>
      </c>
      <c r="I583" t="s">
        <v>26</v>
      </c>
      <c r="J583" t="s">
        <v>37</v>
      </c>
      <c r="K583" t="s">
        <v>37</v>
      </c>
      <c r="L583" t="s">
        <v>37</v>
      </c>
      <c r="M583" t="s">
        <v>60</v>
      </c>
      <c r="N583" t="s">
        <v>40</v>
      </c>
      <c r="O583" t="s">
        <v>58</v>
      </c>
      <c r="P583" t="s">
        <v>37</v>
      </c>
      <c r="Q583" t="s">
        <v>56</v>
      </c>
      <c r="R583" t="s">
        <v>57</v>
      </c>
      <c r="S583" t="s">
        <v>57</v>
      </c>
      <c r="T583" t="s">
        <v>13</v>
      </c>
      <c r="U583" t="s">
        <v>14</v>
      </c>
      <c r="V583" t="s">
        <v>15</v>
      </c>
      <c r="W583" t="s">
        <v>16</v>
      </c>
      <c r="X583">
        <v>231734</v>
      </c>
      <c r="Y583">
        <v>258900</v>
      </c>
      <c r="Z583">
        <v>4674608</v>
      </c>
      <c r="AA583">
        <v>19</v>
      </c>
    </row>
    <row r="584" spans="1:27" hidden="1" x14ac:dyDescent="0.25">
      <c r="A584" t="s">
        <v>50</v>
      </c>
      <c r="B584" t="s">
        <v>33</v>
      </c>
      <c r="C584" t="s">
        <v>51</v>
      </c>
      <c r="D584" t="s">
        <v>35</v>
      </c>
      <c r="E584" t="s">
        <v>18</v>
      </c>
      <c r="F584" t="s">
        <v>8</v>
      </c>
      <c r="G584" t="s">
        <v>9</v>
      </c>
      <c r="H584" t="s">
        <v>34</v>
      </c>
      <c r="I584" t="s">
        <v>26</v>
      </c>
      <c r="J584" t="s">
        <v>37</v>
      </c>
      <c r="K584" t="s">
        <v>37</v>
      </c>
      <c r="L584" t="s">
        <v>37</v>
      </c>
      <c r="M584" t="s">
        <v>60</v>
      </c>
      <c r="N584" t="s">
        <v>40</v>
      </c>
      <c r="O584" t="s">
        <v>58</v>
      </c>
      <c r="P584" t="s">
        <v>37</v>
      </c>
      <c r="Q584" t="s">
        <v>56</v>
      </c>
      <c r="R584" t="s">
        <v>57</v>
      </c>
      <c r="S584" t="s">
        <v>57</v>
      </c>
      <c r="T584" t="s">
        <v>13</v>
      </c>
      <c r="U584" t="s">
        <v>14</v>
      </c>
      <c r="V584" t="s">
        <v>21</v>
      </c>
      <c r="W584" t="s">
        <v>22</v>
      </c>
      <c r="X584">
        <v>54163</v>
      </c>
      <c r="Y584">
        <v>57934</v>
      </c>
      <c r="Z584">
        <v>12882968</v>
      </c>
      <c r="AA584">
        <v>228</v>
      </c>
    </row>
    <row r="585" spans="1:27" hidden="1" x14ac:dyDescent="0.25">
      <c r="A585" t="s">
        <v>50</v>
      </c>
      <c r="B585" t="s">
        <v>33</v>
      </c>
      <c r="C585" t="s">
        <v>51</v>
      </c>
      <c r="D585" t="s">
        <v>35</v>
      </c>
      <c r="E585" t="s">
        <v>18</v>
      </c>
      <c r="F585" t="s">
        <v>8</v>
      </c>
      <c r="G585" t="s">
        <v>9</v>
      </c>
      <c r="H585" t="s">
        <v>36</v>
      </c>
      <c r="I585" t="s">
        <v>27</v>
      </c>
      <c r="J585" t="s">
        <v>37</v>
      </c>
      <c r="K585" t="s">
        <v>37</v>
      </c>
      <c r="L585" t="s">
        <v>37</v>
      </c>
      <c r="M585" t="s">
        <v>59</v>
      </c>
      <c r="N585" t="s">
        <v>39</v>
      </c>
      <c r="O585" t="s">
        <v>55</v>
      </c>
      <c r="P585" t="s">
        <v>81</v>
      </c>
      <c r="Q585" t="s">
        <v>56</v>
      </c>
      <c r="R585" t="s">
        <v>57</v>
      </c>
      <c r="S585" t="s">
        <v>57</v>
      </c>
      <c r="T585" t="s">
        <v>13</v>
      </c>
      <c r="U585" t="s">
        <v>14</v>
      </c>
      <c r="V585" t="s">
        <v>21</v>
      </c>
      <c r="W585" t="s">
        <v>22</v>
      </c>
      <c r="X585">
        <v>114023</v>
      </c>
      <c r="Y585">
        <v>115868</v>
      </c>
      <c r="Z585">
        <v>3321427</v>
      </c>
      <c r="AA585">
        <v>29</v>
      </c>
    </row>
    <row r="586" spans="1:27" hidden="1" x14ac:dyDescent="0.25">
      <c r="A586" t="s">
        <v>50</v>
      </c>
      <c r="B586" t="s">
        <v>33</v>
      </c>
      <c r="C586" t="s">
        <v>51</v>
      </c>
      <c r="D586" t="s">
        <v>35</v>
      </c>
      <c r="E586" t="s">
        <v>18</v>
      </c>
      <c r="F586" t="s">
        <v>8</v>
      </c>
      <c r="G586" t="s">
        <v>9</v>
      </c>
      <c r="H586" t="s">
        <v>36</v>
      </c>
      <c r="I586" t="s">
        <v>27</v>
      </c>
      <c r="J586" t="s">
        <v>37</v>
      </c>
      <c r="K586" t="s">
        <v>37</v>
      </c>
      <c r="L586" t="s">
        <v>37</v>
      </c>
      <c r="M586" t="s">
        <v>59</v>
      </c>
      <c r="N586" t="s">
        <v>40</v>
      </c>
      <c r="O586" t="s">
        <v>55</v>
      </c>
      <c r="P586" t="s">
        <v>81</v>
      </c>
      <c r="Q586" t="s">
        <v>56</v>
      </c>
      <c r="R586" t="s">
        <v>57</v>
      </c>
      <c r="S586" t="s">
        <v>57</v>
      </c>
      <c r="T586" t="s">
        <v>13</v>
      </c>
      <c r="U586" t="s">
        <v>14</v>
      </c>
      <c r="V586" t="s">
        <v>15</v>
      </c>
      <c r="W586" t="s">
        <v>16</v>
      </c>
      <c r="X586">
        <v>115866</v>
      </c>
      <c r="Y586">
        <v>115866</v>
      </c>
      <c r="Z586">
        <v>9732744</v>
      </c>
      <c r="AA586">
        <v>84</v>
      </c>
    </row>
    <row r="587" spans="1:27" hidden="1" x14ac:dyDescent="0.25">
      <c r="A587" t="s">
        <v>50</v>
      </c>
      <c r="B587" t="s">
        <v>33</v>
      </c>
      <c r="C587" t="s">
        <v>51</v>
      </c>
      <c r="D587" t="s">
        <v>35</v>
      </c>
      <c r="E587" t="s">
        <v>18</v>
      </c>
      <c r="F587" t="s">
        <v>8</v>
      </c>
      <c r="G587" t="s">
        <v>9</v>
      </c>
      <c r="H587" t="s">
        <v>36</v>
      </c>
      <c r="I587" t="s">
        <v>27</v>
      </c>
      <c r="J587" t="s">
        <v>37</v>
      </c>
      <c r="K587" t="s">
        <v>37</v>
      </c>
      <c r="L587" t="s">
        <v>37</v>
      </c>
      <c r="M587" t="s">
        <v>59</v>
      </c>
      <c r="N587" t="s">
        <v>40</v>
      </c>
      <c r="O587" t="s">
        <v>55</v>
      </c>
      <c r="P587" t="s">
        <v>81</v>
      </c>
      <c r="Q587" t="s">
        <v>56</v>
      </c>
      <c r="R587" t="s">
        <v>57</v>
      </c>
      <c r="S587" t="s">
        <v>57</v>
      </c>
      <c r="T587" t="s">
        <v>13</v>
      </c>
      <c r="U587" t="s">
        <v>14</v>
      </c>
      <c r="V587" t="s">
        <v>21</v>
      </c>
      <c r="W587" t="s">
        <v>22</v>
      </c>
      <c r="X587">
        <v>93280</v>
      </c>
      <c r="Y587">
        <v>140400</v>
      </c>
      <c r="Z587" t="s">
        <v>102</v>
      </c>
      <c r="AA587">
        <v>9293</v>
      </c>
    </row>
    <row r="588" spans="1:27" hidden="1" x14ac:dyDescent="0.25">
      <c r="A588" t="s">
        <v>50</v>
      </c>
      <c r="B588" t="s">
        <v>33</v>
      </c>
      <c r="C588" t="s">
        <v>51</v>
      </c>
      <c r="D588" t="s">
        <v>35</v>
      </c>
      <c r="E588" t="s">
        <v>18</v>
      </c>
      <c r="F588" t="s">
        <v>8</v>
      </c>
      <c r="G588" t="s">
        <v>9</v>
      </c>
      <c r="H588" t="s">
        <v>36</v>
      </c>
      <c r="I588" t="s">
        <v>27</v>
      </c>
      <c r="J588" t="s">
        <v>37</v>
      </c>
      <c r="K588" t="s">
        <v>37</v>
      </c>
      <c r="L588" t="s">
        <v>37</v>
      </c>
      <c r="M588" t="s">
        <v>60</v>
      </c>
      <c r="N588" t="s">
        <v>39</v>
      </c>
      <c r="O588" t="s">
        <v>58</v>
      </c>
      <c r="P588" t="s">
        <v>37</v>
      </c>
      <c r="Q588" t="s">
        <v>56</v>
      </c>
      <c r="R588" t="s">
        <v>57</v>
      </c>
      <c r="S588" t="s">
        <v>57</v>
      </c>
      <c r="T588" t="s">
        <v>13</v>
      </c>
      <c r="U588" t="s">
        <v>14</v>
      </c>
      <c r="V588" t="s">
        <v>15</v>
      </c>
      <c r="W588" t="s">
        <v>16</v>
      </c>
      <c r="X588">
        <v>57932</v>
      </c>
      <c r="Y588">
        <v>57932</v>
      </c>
      <c r="Z588">
        <v>231728</v>
      </c>
      <c r="AA588">
        <v>4</v>
      </c>
    </row>
    <row r="589" spans="1:27" hidden="1" x14ac:dyDescent="0.25">
      <c r="A589" t="s">
        <v>50</v>
      </c>
      <c r="B589" t="s">
        <v>33</v>
      </c>
      <c r="C589" t="s">
        <v>51</v>
      </c>
      <c r="D589" t="s">
        <v>35</v>
      </c>
      <c r="E589" t="s">
        <v>18</v>
      </c>
      <c r="F589" t="s">
        <v>8</v>
      </c>
      <c r="G589" t="s">
        <v>9</v>
      </c>
      <c r="H589" t="s">
        <v>36</v>
      </c>
      <c r="I589" t="s">
        <v>27</v>
      </c>
      <c r="J589" t="s">
        <v>37</v>
      </c>
      <c r="K589" t="s">
        <v>37</v>
      </c>
      <c r="L589" t="s">
        <v>37</v>
      </c>
      <c r="M589" t="s">
        <v>60</v>
      </c>
      <c r="N589" t="s">
        <v>39</v>
      </c>
      <c r="O589" t="s">
        <v>58</v>
      </c>
      <c r="P589" t="s">
        <v>37</v>
      </c>
      <c r="Q589" t="s">
        <v>56</v>
      </c>
      <c r="R589" t="s">
        <v>57</v>
      </c>
      <c r="S589" t="s">
        <v>57</v>
      </c>
      <c r="T589" t="s">
        <v>13</v>
      </c>
      <c r="U589" t="s">
        <v>14</v>
      </c>
      <c r="V589" t="s">
        <v>21</v>
      </c>
      <c r="W589" t="s">
        <v>22</v>
      </c>
      <c r="X589">
        <v>57011</v>
      </c>
      <c r="Y589">
        <v>57934</v>
      </c>
      <c r="Z589">
        <v>687824</v>
      </c>
      <c r="AA589">
        <v>12</v>
      </c>
    </row>
    <row r="590" spans="1:27" hidden="1" x14ac:dyDescent="0.25">
      <c r="A590" t="s">
        <v>50</v>
      </c>
      <c r="B590" t="s">
        <v>33</v>
      </c>
      <c r="C590" t="s">
        <v>51</v>
      </c>
      <c r="D590" t="s">
        <v>35</v>
      </c>
      <c r="E590" t="s">
        <v>18</v>
      </c>
      <c r="F590" t="s">
        <v>8</v>
      </c>
      <c r="G590" t="s">
        <v>9</v>
      </c>
      <c r="H590" t="s">
        <v>36</v>
      </c>
      <c r="I590" t="s">
        <v>27</v>
      </c>
      <c r="J590" t="s">
        <v>37</v>
      </c>
      <c r="K590" t="s">
        <v>37</v>
      </c>
      <c r="L590" t="s">
        <v>37</v>
      </c>
      <c r="M590" t="s">
        <v>60</v>
      </c>
      <c r="N590" t="s">
        <v>40</v>
      </c>
      <c r="O590" t="s">
        <v>58</v>
      </c>
      <c r="P590" t="s">
        <v>37</v>
      </c>
      <c r="Q590" t="s">
        <v>56</v>
      </c>
      <c r="R590" t="s">
        <v>57</v>
      </c>
      <c r="S590" t="s">
        <v>57</v>
      </c>
      <c r="T590" t="s">
        <v>13</v>
      </c>
      <c r="U590" t="s">
        <v>14</v>
      </c>
      <c r="V590" t="s">
        <v>21</v>
      </c>
      <c r="W590" t="s">
        <v>22</v>
      </c>
      <c r="X590">
        <v>54024</v>
      </c>
      <c r="Y590">
        <v>61989</v>
      </c>
      <c r="Z590" t="s">
        <v>103</v>
      </c>
      <c r="AA590">
        <v>2113</v>
      </c>
    </row>
  </sheetData>
  <autoFilter ref="A1:AA590" xr:uid="{DD4AC38D-3B0E-1443-97BD-B8631F04514D}">
    <filterColumn colId="6">
      <filters>
        <filter val="Operacion de venta"/>
      </filters>
    </filterColumn>
    <filterColumn colId="8">
      <filters>
        <filter val="Transaccion primaria comercial"/>
        <filter val="Transaccion primaria institucional"/>
      </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65BC1-076D-8E43-8C22-5BD634A66E80}">
  <dimension ref="A1:T23"/>
  <sheetViews>
    <sheetView topLeftCell="F1" workbookViewId="0">
      <selection sqref="A1:N1"/>
    </sheetView>
  </sheetViews>
  <sheetFormatPr baseColWidth="10" defaultRowHeight="15.75" x14ac:dyDescent="0.25"/>
  <cols>
    <col min="1" max="1" width="11.5" bestFit="1" customWidth="1"/>
    <col min="3" max="3" width="11.625" bestFit="1" customWidth="1"/>
    <col min="4" max="5" width="7.125" bestFit="1" customWidth="1"/>
    <col min="6" max="6" width="16.625" bestFit="1" customWidth="1"/>
    <col min="7" max="7" width="14.125" bestFit="1" customWidth="1"/>
    <col min="8" max="8" width="7" bestFit="1" customWidth="1"/>
    <col min="9" max="11" width="11" bestFit="1" customWidth="1"/>
    <col min="12" max="14" width="15" bestFit="1" customWidth="1"/>
    <col min="17" max="17" width="22.375" bestFit="1" customWidth="1"/>
    <col min="18" max="18" width="11.5" bestFit="1" customWidth="1"/>
    <col min="20" max="20" width="13.625" bestFit="1" customWidth="1"/>
  </cols>
  <sheetData>
    <row r="1" spans="1:20" x14ac:dyDescent="0.25">
      <c r="A1" t="s">
        <v>104</v>
      </c>
      <c r="B1" t="s">
        <v>326</v>
      </c>
      <c r="C1" t="s">
        <v>327</v>
      </c>
      <c r="D1" s="1" t="s">
        <v>105</v>
      </c>
      <c r="E1" s="1" t="s">
        <v>106</v>
      </c>
      <c r="F1" t="s">
        <v>328</v>
      </c>
      <c r="G1" s="1" t="s">
        <v>329</v>
      </c>
      <c r="H1" t="s">
        <v>330</v>
      </c>
      <c r="I1" s="1" t="s">
        <v>331</v>
      </c>
      <c r="J1" s="1" t="s">
        <v>110</v>
      </c>
      <c r="K1" s="1" t="s">
        <v>111</v>
      </c>
      <c r="L1" s="1" t="s">
        <v>332</v>
      </c>
      <c r="M1" s="1" t="s">
        <v>108</v>
      </c>
      <c r="N1" s="1" t="s">
        <v>109</v>
      </c>
    </row>
    <row r="2" spans="1:20" x14ac:dyDescent="0.25">
      <c r="A2" t="s">
        <v>107</v>
      </c>
      <c r="C2">
        <v>1</v>
      </c>
      <c r="D2">
        <v>415710</v>
      </c>
      <c r="E2">
        <v>447000</v>
      </c>
      <c r="F2">
        <v>227</v>
      </c>
      <c r="G2">
        <v>101249970</v>
      </c>
      <c r="H2">
        <v>1</v>
      </c>
      <c r="I2" s="2">
        <f>(G2/H2)/F2</f>
        <v>446035.11013215862</v>
      </c>
      <c r="J2" s="2">
        <f>D2/H2</f>
        <v>415710</v>
      </c>
      <c r="K2" s="2">
        <f>E2/H2</f>
        <v>447000</v>
      </c>
      <c r="L2" s="2">
        <f>I2*F2</f>
        <v>101249970</v>
      </c>
      <c r="M2" s="2">
        <f>J2*F2</f>
        <v>94366170</v>
      </c>
      <c r="N2" s="2">
        <f>F2*K2</f>
        <v>101469000</v>
      </c>
      <c r="Q2" t="s">
        <v>121</v>
      </c>
      <c r="R2">
        <f>SUM(F2:F23)</f>
        <v>80520</v>
      </c>
    </row>
    <row r="3" spans="1:20" x14ac:dyDescent="0.25">
      <c r="A3" t="s">
        <v>107</v>
      </c>
      <c r="C3">
        <v>3</v>
      </c>
      <c r="D3">
        <v>357600</v>
      </c>
      <c r="E3">
        <v>357600</v>
      </c>
      <c r="F3">
        <v>2209</v>
      </c>
      <c r="G3">
        <v>789938400</v>
      </c>
      <c r="H3">
        <v>1</v>
      </c>
      <c r="I3" s="2">
        <f t="shared" ref="I3:I23" si="0">(G3/H3)/F3</f>
        <v>357600</v>
      </c>
      <c r="J3" s="2">
        <f t="shared" ref="J3:J23" si="1">D3/H3</f>
        <v>357600</v>
      </c>
      <c r="K3" s="2">
        <f t="shared" ref="K3:K23" si="2">E3/H3</f>
        <v>357600</v>
      </c>
      <c r="L3" s="2">
        <f t="shared" ref="L3:L23" si="3">I3*F3</f>
        <v>789938400</v>
      </c>
      <c r="M3" s="2">
        <f t="shared" ref="M3:M23" si="4">J3*F3</f>
        <v>789938400</v>
      </c>
      <c r="N3" s="2">
        <f t="shared" ref="N3:N23" si="5">F3*K3</f>
        <v>789938400</v>
      </c>
      <c r="R3" t="s">
        <v>112</v>
      </c>
      <c r="S3" t="s">
        <v>105</v>
      </c>
      <c r="T3" t="s">
        <v>106</v>
      </c>
    </row>
    <row r="4" spans="1:20" x14ac:dyDescent="0.25">
      <c r="A4" t="s">
        <v>107</v>
      </c>
      <c r="C4">
        <v>1</v>
      </c>
      <c r="D4">
        <v>357600</v>
      </c>
      <c r="E4">
        <v>447000</v>
      </c>
      <c r="F4">
        <v>429</v>
      </c>
      <c r="G4">
        <v>179139720</v>
      </c>
      <c r="H4">
        <v>1</v>
      </c>
      <c r="I4" s="2">
        <f t="shared" si="0"/>
        <v>417575.10489510489</v>
      </c>
      <c r="J4" s="2">
        <f t="shared" si="1"/>
        <v>357600</v>
      </c>
      <c r="K4" s="2">
        <f t="shared" si="2"/>
        <v>447000</v>
      </c>
      <c r="L4" s="2">
        <f t="shared" si="3"/>
        <v>179139720</v>
      </c>
      <c r="M4" s="2">
        <f t="shared" si="4"/>
        <v>153410400</v>
      </c>
      <c r="N4" s="2">
        <f t="shared" si="5"/>
        <v>191763000</v>
      </c>
      <c r="Q4" t="s">
        <v>122</v>
      </c>
      <c r="R4" s="3">
        <f>SUM(L2:L23)/R2</f>
        <v>363392.71728763042</v>
      </c>
      <c r="S4" s="3">
        <f>SUM(M2:M23)/R2</f>
        <v>357763.82228017884</v>
      </c>
      <c r="T4" s="3">
        <f>SUM(N2:N23)/R2</f>
        <v>375500.70551415795</v>
      </c>
    </row>
    <row r="5" spans="1:20" x14ac:dyDescent="0.25">
      <c r="A5" t="s">
        <v>107</v>
      </c>
      <c r="C5">
        <v>3</v>
      </c>
      <c r="D5">
        <v>357600</v>
      </c>
      <c r="E5">
        <v>357600</v>
      </c>
      <c r="F5">
        <v>3177</v>
      </c>
      <c r="G5">
        <v>1136095200</v>
      </c>
      <c r="H5">
        <v>1</v>
      </c>
      <c r="I5" s="2">
        <f>(G5/H5)/F5</f>
        <v>357600</v>
      </c>
      <c r="J5" s="2">
        <f t="shared" si="1"/>
        <v>357600</v>
      </c>
      <c r="K5" s="2">
        <f t="shared" si="2"/>
        <v>357600</v>
      </c>
      <c r="L5" s="2">
        <f t="shared" si="3"/>
        <v>1136095200</v>
      </c>
      <c r="M5" s="2">
        <f t="shared" si="4"/>
        <v>1136095200</v>
      </c>
      <c r="N5" s="2">
        <f t="shared" si="5"/>
        <v>1136095200</v>
      </c>
      <c r="Q5" t="s">
        <v>123</v>
      </c>
      <c r="R5">
        <v>1.34</v>
      </c>
    </row>
    <row r="6" spans="1:20" x14ac:dyDescent="0.25">
      <c r="A6" t="s">
        <v>107</v>
      </c>
      <c r="C6">
        <v>1</v>
      </c>
      <c r="D6">
        <v>357600</v>
      </c>
      <c r="E6">
        <v>447000</v>
      </c>
      <c r="F6">
        <v>573</v>
      </c>
      <c r="G6">
        <v>227040240</v>
      </c>
      <c r="H6">
        <v>1</v>
      </c>
      <c r="I6" s="2">
        <f t="shared" si="0"/>
        <v>396230.78534031415</v>
      </c>
      <c r="J6" s="2">
        <f t="shared" si="1"/>
        <v>357600</v>
      </c>
      <c r="K6" s="2">
        <f t="shared" si="2"/>
        <v>447000</v>
      </c>
      <c r="L6" s="2">
        <f t="shared" si="3"/>
        <v>227040240</v>
      </c>
      <c r="M6" s="2">
        <f t="shared" si="4"/>
        <v>204904800</v>
      </c>
      <c r="N6" s="2">
        <f t="shared" si="5"/>
        <v>256131000</v>
      </c>
      <c r="Q6" s="16" t="s">
        <v>124</v>
      </c>
      <c r="R6" s="17">
        <f>R4*$R$5</f>
        <v>486946.24116542481</v>
      </c>
      <c r="S6" s="17">
        <f t="shared" ref="S6:T6" si="6">S4*$R$5</f>
        <v>479403.52185543964</v>
      </c>
      <c r="T6" s="17">
        <f t="shared" si="6"/>
        <v>503170.94538897165</v>
      </c>
    </row>
    <row r="7" spans="1:20" x14ac:dyDescent="0.25">
      <c r="A7" t="s">
        <v>107</v>
      </c>
      <c r="C7">
        <v>3</v>
      </c>
      <c r="D7">
        <v>357600</v>
      </c>
      <c r="E7">
        <v>364323</v>
      </c>
      <c r="F7">
        <v>3925</v>
      </c>
      <c r="G7">
        <v>1403721183</v>
      </c>
      <c r="H7">
        <v>1</v>
      </c>
      <c r="I7" s="2">
        <f t="shared" si="0"/>
        <v>357635.9701910828</v>
      </c>
      <c r="J7" s="2">
        <f t="shared" si="1"/>
        <v>357600</v>
      </c>
      <c r="K7" s="2">
        <f t="shared" si="2"/>
        <v>364323</v>
      </c>
      <c r="L7" s="2">
        <f t="shared" si="3"/>
        <v>1403721183</v>
      </c>
      <c r="M7" s="2">
        <f t="shared" si="4"/>
        <v>1403580000</v>
      </c>
      <c r="N7" s="2">
        <f t="shared" si="5"/>
        <v>1429967775</v>
      </c>
    </row>
    <row r="8" spans="1:20" x14ac:dyDescent="0.25">
      <c r="A8" t="s">
        <v>107</v>
      </c>
      <c r="C8">
        <v>1</v>
      </c>
      <c r="D8">
        <v>357600</v>
      </c>
      <c r="E8">
        <v>447000</v>
      </c>
      <c r="F8">
        <v>628</v>
      </c>
      <c r="G8">
        <v>250266360</v>
      </c>
      <c r="H8">
        <v>1</v>
      </c>
      <c r="I8" s="2">
        <f t="shared" si="0"/>
        <v>398513.31210191082</v>
      </c>
      <c r="J8" s="2">
        <f t="shared" si="1"/>
        <v>357600</v>
      </c>
      <c r="K8" s="2">
        <f t="shared" si="2"/>
        <v>447000</v>
      </c>
      <c r="L8" s="2">
        <f t="shared" si="3"/>
        <v>250266360</v>
      </c>
      <c r="M8" s="2">
        <f t="shared" si="4"/>
        <v>224572800</v>
      </c>
      <c r="N8" s="2">
        <f t="shared" si="5"/>
        <v>280716000</v>
      </c>
      <c r="Q8" s="16" t="s">
        <v>127</v>
      </c>
      <c r="R8" s="17">
        <f>R6*12</f>
        <v>5843354.8939850982</v>
      </c>
      <c r="S8" s="17">
        <f>S6*12</f>
        <v>5752842.2622652762</v>
      </c>
      <c r="T8" s="18">
        <f>T6*12</f>
        <v>6038051.3446676601</v>
      </c>
    </row>
    <row r="9" spans="1:20" x14ac:dyDescent="0.25">
      <c r="A9" t="s">
        <v>107</v>
      </c>
      <c r="C9">
        <v>3</v>
      </c>
      <c r="D9">
        <v>357600</v>
      </c>
      <c r="E9">
        <v>364323</v>
      </c>
      <c r="F9">
        <v>4546</v>
      </c>
      <c r="G9">
        <v>1625858013</v>
      </c>
      <c r="H9">
        <v>1</v>
      </c>
      <c r="I9" s="2">
        <f t="shared" si="0"/>
        <v>357645.84535855695</v>
      </c>
      <c r="J9" s="2">
        <f t="shared" si="1"/>
        <v>357600</v>
      </c>
      <c r="K9" s="2">
        <f t="shared" si="2"/>
        <v>364323</v>
      </c>
      <c r="L9" s="2">
        <f t="shared" si="3"/>
        <v>1625858013</v>
      </c>
      <c r="M9" s="2">
        <f t="shared" si="4"/>
        <v>1625649600</v>
      </c>
      <c r="N9" s="2">
        <f t="shared" si="5"/>
        <v>1656212358</v>
      </c>
    </row>
    <row r="10" spans="1:20" x14ac:dyDescent="0.25">
      <c r="A10" t="s">
        <v>107</v>
      </c>
      <c r="C10">
        <v>1</v>
      </c>
      <c r="D10">
        <v>357600</v>
      </c>
      <c r="E10">
        <v>447000</v>
      </c>
      <c r="F10">
        <v>702</v>
      </c>
      <c r="G10">
        <v>269563350</v>
      </c>
      <c r="H10">
        <v>1</v>
      </c>
      <c r="I10" s="2">
        <f t="shared" si="0"/>
        <v>383993.37606837606</v>
      </c>
      <c r="J10" s="2">
        <f t="shared" si="1"/>
        <v>357600</v>
      </c>
      <c r="K10" s="2">
        <f t="shared" si="2"/>
        <v>447000</v>
      </c>
      <c r="L10" s="2">
        <f t="shared" si="3"/>
        <v>269563350</v>
      </c>
      <c r="M10" s="2">
        <f t="shared" si="4"/>
        <v>251035200</v>
      </c>
      <c r="N10" s="2">
        <f t="shared" si="5"/>
        <v>313794000</v>
      </c>
    </row>
    <row r="11" spans="1:20" x14ac:dyDescent="0.25">
      <c r="A11" t="s">
        <v>107</v>
      </c>
      <c r="C11">
        <v>3</v>
      </c>
      <c r="D11">
        <v>357600</v>
      </c>
      <c r="E11">
        <v>364323</v>
      </c>
      <c r="F11">
        <v>4505</v>
      </c>
      <c r="G11">
        <v>1611256920</v>
      </c>
      <c r="H11">
        <v>1</v>
      </c>
      <c r="I11" s="2">
        <f t="shared" si="0"/>
        <v>357659.6936736959</v>
      </c>
      <c r="J11" s="2">
        <f t="shared" si="1"/>
        <v>357600</v>
      </c>
      <c r="K11" s="2">
        <f t="shared" si="2"/>
        <v>364323</v>
      </c>
      <c r="L11" s="2">
        <f t="shared" si="3"/>
        <v>1611256920</v>
      </c>
      <c r="M11" s="2">
        <f t="shared" si="4"/>
        <v>1610988000</v>
      </c>
      <c r="N11" s="2">
        <f t="shared" si="5"/>
        <v>1641275115</v>
      </c>
    </row>
    <row r="12" spans="1:20" x14ac:dyDescent="0.25">
      <c r="A12" t="s">
        <v>107</v>
      </c>
      <c r="C12">
        <v>1</v>
      </c>
      <c r="D12">
        <v>357600</v>
      </c>
      <c r="E12">
        <v>447000</v>
      </c>
      <c r="F12">
        <v>964</v>
      </c>
      <c r="G12">
        <v>388013880</v>
      </c>
      <c r="H12">
        <v>1</v>
      </c>
      <c r="I12" s="2">
        <f t="shared" si="0"/>
        <v>402504.02489626553</v>
      </c>
      <c r="J12" s="2">
        <f t="shared" si="1"/>
        <v>357600</v>
      </c>
      <c r="K12" s="2">
        <f t="shared" si="2"/>
        <v>447000</v>
      </c>
      <c r="L12" s="2">
        <f t="shared" si="3"/>
        <v>388013880</v>
      </c>
      <c r="M12" s="2">
        <f t="shared" si="4"/>
        <v>344726400</v>
      </c>
      <c r="N12" s="2">
        <f t="shared" si="5"/>
        <v>430908000</v>
      </c>
    </row>
    <row r="13" spans="1:20" x14ac:dyDescent="0.25">
      <c r="A13" t="s">
        <v>107</v>
      </c>
      <c r="C13">
        <v>3</v>
      </c>
      <c r="D13">
        <v>357600</v>
      </c>
      <c r="E13">
        <v>364323</v>
      </c>
      <c r="F13">
        <v>5310</v>
      </c>
      <c r="G13">
        <v>1899259380</v>
      </c>
      <c r="H13">
        <v>1</v>
      </c>
      <c r="I13" s="2">
        <f t="shared" si="0"/>
        <v>357675.96610169491</v>
      </c>
      <c r="J13" s="2">
        <f t="shared" si="1"/>
        <v>357600</v>
      </c>
      <c r="K13" s="2">
        <f t="shared" si="2"/>
        <v>364323</v>
      </c>
      <c r="L13" s="2">
        <f t="shared" si="3"/>
        <v>1899259380</v>
      </c>
      <c r="M13" s="2">
        <f t="shared" si="4"/>
        <v>1898856000</v>
      </c>
      <c r="N13" s="2">
        <f t="shared" si="5"/>
        <v>1934555130</v>
      </c>
    </row>
    <row r="14" spans="1:20" x14ac:dyDescent="0.25">
      <c r="A14" t="s">
        <v>107</v>
      </c>
      <c r="C14">
        <v>1</v>
      </c>
      <c r="D14">
        <v>357600</v>
      </c>
      <c r="E14">
        <v>447000</v>
      </c>
      <c r="F14">
        <v>1254</v>
      </c>
      <c r="G14">
        <v>487225530</v>
      </c>
      <c r="H14">
        <v>1</v>
      </c>
      <c r="I14" s="2">
        <f t="shared" si="0"/>
        <v>388537.10526315792</v>
      </c>
      <c r="J14" s="2">
        <f t="shared" si="1"/>
        <v>357600</v>
      </c>
      <c r="K14" s="2">
        <f t="shared" si="2"/>
        <v>447000</v>
      </c>
      <c r="L14" s="2">
        <f t="shared" si="3"/>
        <v>487225530.00000006</v>
      </c>
      <c r="M14" s="2">
        <f t="shared" si="4"/>
        <v>448430400</v>
      </c>
      <c r="N14" s="2">
        <f t="shared" si="5"/>
        <v>560538000</v>
      </c>
    </row>
    <row r="15" spans="1:20" x14ac:dyDescent="0.25">
      <c r="A15" t="s">
        <v>107</v>
      </c>
      <c r="C15">
        <v>3</v>
      </c>
      <c r="D15">
        <v>357600</v>
      </c>
      <c r="E15">
        <v>364323</v>
      </c>
      <c r="F15">
        <v>6878</v>
      </c>
      <c r="G15">
        <v>2459976180</v>
      </c>
      <c r="H15">
        <v>1</v>
      </c>
      <c r="I15" s="2">
        <f t="shared" si="0"/>
        <v>357658.6478627508</v>
      </c>
      <c r="J15" s="2">
        <f t="shared" si="1"/>
        <v>357600</v>
      </c>
      <c r="K15" s="2">
        <f t="shared" si="2"/>
        <v>364323</v>
      </c>
      <c r="L15" s="2">
        <f t="shared" si="3"/>
        <v>2459976180</v>
      </c>
      <c r="M15" s="2">
        <f t="shared" si="4"/>
        <v>2459572800</v>
      </c>
      <c r="N15" s="2">
        <f t="shared" si="5"/>
        <v>2505813594</v>
      </c>
    </row>
    <row r="16" spans="1:20" x14ac:dyDescent="0.25">
      <c r="A16" t="s">
        <v>107</v>
      </c>
      <c r="C16">
        <v>1</v>
      </c>
      <c r="D16">
        <v>357600</v>
      </c>
      <c r="E16">
        <v>447000</v>
      </c>
      <c r="F16">
        <v>1149</v>
      </c>
      <c r="G16">
        <v>448412520</v>
      </c>
      <c r="H16">
        <v>1</v>
      </c>
      <c r="I16" s="2">
        <f t="shared" si="0"/>
        <v>390263.28981723235</v>
      </c>
      <c r="J16" s="2">
        <f t="shared" si="1"/>
        <v>357600</v>
      </c>
      <c r="K16" s="2">
        <f t="shared" si="2"/>
        <v>447000</v>
      </c>
      <c r="L16" s="2">
        <f t="shared" si="3"/>
        <v>448412519.99999994</v>
      </c>
      <c r="M16" s="2">
        <f t="shared" si="4"/>
        <v>410882400</v>
      </c>
      <c r="N16" s="2">
        <f t="shared" si="5"/>
        <v>513603000</v>
      </c>
    </row>
    <row r="17" spans="1:14" x14ac:dyDescent="0.25">
      <c r="A17" t="s">
        <v>107</v>
      </c>
      <c r="C17">
        <v>3</v>
      </c>
      <c r="D17">
        <v>357600</v>
      </c>
      <c r="E17">
        <v>364323</v>
      </c>
      <c r="F17">
        <v>7208</v>
      </c>
      <c r="G17">
        <v>2577849720</v>
      </c>
      <c r="H17">
        <v>1</v>
      </c>
      <c r="I17" s="2">
        <f t="shared" si="0"/>
        <v>357637.30854605994</v>
      </c>
      <c r="J17" s="2">
        <f t="shared" si="1"/>
        <v>357600</v>
      </c>
      <c r="K17" s="2">
        <f t="shared" si="2"/>
        <v>364323</v>
      </c>
      <c r="L17" s="2">
        <f t="shared" si="3"/>
        <v>2577849720</v>
      </c>
      <c r="M17" s="2">
        <f t="shared" si="4"/>
        <v>2577580800</v>
      </c>
      <c r="N17" s="2">
        <f t="shared" si="5"/>
        <v>2626040184</v>
      </c>
    </row>
    <row r="18" spans="1:14" x14ac:dyDescent="0.25">
      <c r="A18" t="s">
        <v>107</v>
      </c>
      <c r="C18">
        <v>1</v>
      </c>
      <c r="D18">
        <v>357600</v>
      </c>
      <c r="E18">
        <v>447000</v>
      </c>
      <c r="F18">
        <v>1792</v>
      </c>
      <c r="G18">
        <v>689989200</v>
      </c>
      <c r="H18">
        <v>1</v>
      </c>
      <c r="I18" s="2">
        <f t="shared" si="0"/>
        <v>385038.61607142858</v>
      </c>
      <c r="J18" s="2">
        <f t="shared" si="1"/>
        <v>357600</v>
      </c>
      <c r="K18" s="2">
        <f t="shared" si="2"/>
        <v>447000</v>
      </c>
      <c r="L18" s="2">
        <f t="shared" si="3"/>
        <v>689989200</v>
      </c>
      <c r="M18" s="2">
        <f t="shared" si="4"/>
        <v>640819200</v>
      </c>
      <c r="N18" s="2">
        <f t="shared" si="5"/>
        <v>801024000</v>
      </c>
    </row>
    <row r="19" spans="1:14" x14ac:dyDescent="0.25">
      <c r="A19" t="s">
        <v>107</v>
      </c>
      <c r="C19">
        <v>3</v>
      </c>
      <c r="D19">
        <v>357600</v>
      </c>
      <c r="E19">
        <v>364323</v>
      </c>
      <c r="F19">
        <v>9507</v>
      </c>
      <c r="G19">
        <v>3401451180</v>
      </c>
      <c r="H19">
        <v>1</v>
      </c>
      <c r="I19" s="2">
        <f t="shared" si="0"/>
        <v>357783.8624171663</v>
      </c>
      <c r="J19" s="2">
        <f t="shared" si="1"/>
        <v>357600</v>
      </c>
      <c r="K19" s="2">
        <f t="shared" si="2"/>
        <v>364323</v>
      </c>
      <c r="L19" s="2">
        <f t="shared" si="3"/>
        <v>3401451180</v>
      </c>
      <c r="M19" s="2">
        <f t="shared" si="4"/>
        <v>3399703200</v>
      </c>
      <c r="N19" s="2">
        <f t="shared" si="5"/>
        <v>3463618761</v>
      </c>
    </row>
    <row r="20" spans="1:14" x14ac:dyDescent="0.25">
      <c r="A20" t="s">
        <v>107</v>
      </c>
      <c r="C20">
        <v>1</v>
      </c>
      <c r="D20">
        <v>357600</v>
      </c>
      <c r="E20">
        <v>447000</v>
      </c>
      <c r="F20">
        <v>2345</v>
      </c>
      <c r="G20">
        <v>935749800</v>
      </c>
      <c r="H20">
        <v>1</v>
      </c>
      <c r="I20" s="2">
        <f t="shared" si="0"/>
        <v>399040.42643923243</v>
      </c>
      <c r="J20" s="2">
        <f t="shared" si="1"/>
        <v>357600</v>
      </c>
      <c r="K20" s="2">
        <f t="shared" si="2"/>
        <v>447000</v>
      </c>
      <c r="L20" s="2">
        <f t="shared" si="3"/>
        <v>935749800</v>
      </c>
      <c r="M20" s="2">
        <f t="shared" si="4"/>
        <v>838572000</v>
      </c>
      <c r="N20" s="2">
        <f t="shared" si="5"/>
        <v>1048215000</v>
      </c>
    </row>
    <row r="21" spans="1:14" x14ac:dyDescent="0.25">
      <c r="A21" t="s">
        <v>107</v>
      </c>
      <c r="C21">
        <v>3</v>
      </c>
      <c r="D21">
        <v>357600</v>
      </c>
      <c r="E21">
        <v>357600</v>
      </c>
      <c r="F21">
        <v>11018</v>
      </c>
      <c r="G21">
        <v>3940036800</v>
      </c>
      <c r="H21">
        <v>1</v>
      </c>
      <c r="I21" s="2">
        <f t="shared" si="0"/>
        <v>357600</v>
      </c>
      <c r="J21" s="2">
        <f t="shared" si="1"/>
        <v>357600</v>
      </c>
      <c r="K21" s="2">
        <f t="shared" si="2"/>
        <v>357600</v>
      </c>
      <c r="L21" s="2">
        <f t="shared" si="3"/>
        <v>3940036800</v>
      </c>
      <c r="M21" s="2">
        <f t="shared" si="4"/>
        <v>3940036800</v>
      </c>
      <c r="N21" s="2">
        <f t="shared" si="5"/>
        <v>3940036800</v>
      </c>
    </row>
    <row r="22" spans="1:14" x14ac:dyDescent="0.25">
      <c r="A22" t="s">
        <v>107</v>
      </c>
      <c r="C22">
        <v>1</v>
      </c>
      <c r="D22">
        <v>357600</v>
      </c>
      <c r="E22">
        <v>447000</v>
      </c>
      <c r="F22">
        <v>2157</v>
      </c>
      <c r="G22">
        <v>855200400</v>
      </c>
      <c r="H22">
        <v>1</v>
      </c>
      <c r="I22" s="2">
        <f t="shared" si="0"/>
        <v>396476.77329624479</v>
      </c>
      <c r="J22" s="2">
        <f t="shared" si="1"/>
        <v>357600</v>
      </c>
      <c r="K22" s="2">
        <f t="shared" si="2"/>
        <v>447000</v>
      </c>
      <c r="L22" s="2">
        <f t="shared" si="3"/>
        <v>855200400</v>
      </c>
      <c r="M22" s="2">
        <f t="shared" si="4"/>
        <v>771343200</v>
      </c>
      <c r="N22" s="2">
        <f t="shared" si="5"/>
        <v>964179000</v>
      </c>
    </row>
    <row r="23" spans="1:14" x14ac:dyDescent="0.25">
      <c r="A23" t="s">
        <v>107</v>
      </c>
      <c r="C23">
        <v>3</v>
      </c>
      <c r="D23">
        <v>357600</v>
      </c>
      <c r="E23">
        <v>364323</v>
      </c>
      <c r="F23">
        <v>10017</v>
      </c>
      <c r="G23">
        <v>3583087650</v>
      </c>
      <c r="H23">
        <v>1</v>
      </c>
      <c r="I23" s="2">
        <f t="shared" si="0"/>
        <v>357700.67385444744</v>
      </c>
      <c r="J23" s="2">
        <f t="shared" si="1"/>
        <v>357600</v>
      </c>
      <c r="K23" s="2">
        <f t="shared" si="2"/>
        <v>364323</v>
      </c>
      <c r="L23" s="2">
        <f t="shared" si="3"/>
        <v>3583087650</v>
      </c>
      <c r="M23" s="2">
        <f t="shared" si="4"/>
        <v>3582079200</v>
      </c>
      <c r="N23" s="2">
        <f t="shared" si="5"/>
        <v>3649423491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3ECBFE-8103-BE46-BDF1-A14B22269AAF}">
  <dimension ref="A1:T23"/>
  <sheetViews>
    <sheetView topLeftCell="A4" workbookViewId="0">
      <selection sqref="A1:N1"/>
    </sheetView>
  </sheetViews>
  <sheetFormatPr baseColWidth="10" defaultRowHeight="15.75" x14ac:dyDescent="0.25"/>
  <cols>
    <col min="3" max="3" width="11.625" bestFit="1" customWidth="1"/>
    <col min="7" max="7" width="14.125" bestFit="1" customWidth="1"/>
    <col min="10" max="10" width="10" bestFit="1" customWidth="1"/>
    <col min="12" max="14" width="15" bestFit="1" customWidth="1"/>
    <col min="17" max="17" width="22.375" bestFit="1" customWidth="1"/>
    <col min="18" max="19" width="13.625" bestFit="1" customWidth="1"/>
  </cols>
  <sheetData>
    <row r="1" spans="1:20" x14ac:dyDescent="0.25">
      <c r="A1" t="s">
        <v>104</v>
      </c>
      <c r="B1" t="s">
        <v>326</v>
      </c>
      <c r="C1" t="s">
        <v>327</v>
      </c>
      <c r="D1" s="1" t="s">
        <v>105</v>
      </c>
      <c r="E1" s="1" t="s">
        <v>106</v>
      </c>
      <c r="F1" t="s">
        <v>328</v>
      </c>
      <c r="G1" s="1" t="s">
        <v>329</v>
      </c>
      <c r="H1" t="s">
        <v>330</v>
      </c>
      <c r="I1" s="1" t="s">
        <v>331</v>
      </c>
      <c r="J1" s="1" t="s">
        <v>110</v>
      </c>
      <c r="K1" s="1" t="s">
        <v>111</v>
      </c>
      <c r="L1" s="1" t="s">
        <v>332</v>
      </c>
      <c r="M1" s="1" t="s">
        <v>108</v>
      </c>
      <c r="N1" s="1" t="s">
        <v>109</v>
      </c>
    </row>
    <row r="2" spans="1:20" x14ac:dyDescent="0.25">
      <c r="A2" t="s">
        <v>113</v>
      </c>
      <c r="C2">
        <v>0.5</v>
      </c>
      <c r="D2">
        <v>357600</v>
      </c>
      <c r="E2">
        <v>357600</v>
      </c>
      <c r="F2">
        <v>2649</v>
      </c>
      <c r="G2">
        <v>947282400</v>
      </c>
      <c r="H2">
        <v>3</v>
      </c>
      <c r="I2" s="2">
        <f>(G2/H2)/F2</f>
        <v>119200</v>
      </c>
      <c r="J2" s="2">
        <f>D2/H2</f>
        <v>119200</v>
      </c>
      <c r="K2" s="2">
        <f>E2/H2</f>
        <v>119200</v>
      </c>
      <c r="L2" s="2">
        <f>I2*F2</f>
        <v>315760800</v>
      </c>
      <c r="M2" s="2">
        <f>J2*F2</f>
        <v>315760800</v>
      </c>
      <c r="N2" s="2">
        <f>F2*K2</f>
        <v>315760800</v>
      </c>
      <c r="Q2" t="s">
        <v>121</v>
      </c>
      <c r="R2">
        <f>SUM(F2:F23)</f>
        <v>78924</v>
      </c>
    </row>
    <row r="3" spans="1:20" x14ac:dyDescent="0.25">
      <c r="A3" t="s">
        <v>113</v>
      </c>
      <c r="C3">
        <v>0.5</v>
      </c>
      <c r="D3">
        <v>205300</v>
      </c>
      <c r="E3">
        <v>216652</v>
      </c>
      <c r="F3">
        <v>696</v>
      </c>
      <c r="G3">
        <v>149734056</v>
      </c>
      <c r="H3">
        <v>1.5</v>
      </c>
      <c r="I3" s="2">
        <f t="shared" ref="I3:I23" si="0">(G3/H3)/F3</f>
        <v>143423.42528735631</v>
      </c>
      <c r="J3" s="2">
        <f t="shared" ref="J3:J23" si="1">D3/H3</f>
        <v>136866.66666666666</v>
      </c>
      <c r="K3" s="2">
        <f t="shared" ref="K3:K23" si="2">E3/H3</f>
        <v>144434.66666666666</v>
      </c>
      <c r="L3" s="2">
        <f t="shared" ref="L3:L23" si="3">I3*F3</f>
        <v>99822703.999999985</v>
      </c>
      <c r="M3" s="2">
        <f t="shared" ref="M3:M23" si="4">J3*F3</f>
        <v>95259200</v>
      </c>
      <c r="N3" s="2">
        <f t="shared" ref="N3:N23" si="5">F3*K3</f>
        <v>100526528</v>
      </c>
      <c r="R3" t="s">
        <v>112</v>
      </c>
      <c r="S3" t="s">
        <v>105</v>
      </c>
      <c r="T3" t="s">
        <v>106</v>
      </c>
    </row>
    <row r="4" spans="1:20" x14ac:dyDescent="0.25">
      <c r="A4" t="s">
        <v>113</v>
      </c>
      <c r="C4">
        <v>0.5</v>
      </c>
      <c r="D4">
        <v>357600</v>
      </c>
      <c r="E4">
        <v>357600</v>
      </c>
      <c r="F4">
        <v>4731</v>
      </c>
      <c r="G4">
        <v>1691805600</v>
      </c>
      <c r="H4">
        <v>3</v>
      </c>
      <c r="I4" s="2">
        <f t="shared" si="0"/>
        <v>119200</v>
      </c>
      <c r="J4" s="2">
        <f t="shared" si="1"/>
        <v>119200</v>
      </c>
      <c r="K4" s="2">
        <f t="shared" si="2"/>
        <v>119200</v>
      </c>
      <c r="L4" s="2">
        <f t="shared" si="3"/>
        <v>563935200</v>
      </c>
      <c r="M4" s="2">
        <f t="shared" si="4"/>
        <v>563935200</v>
      </c>
      <c r="N4" s="2">
        <f t="shared" si="5"/>
        <v>563935200</v>
      </c>
      <c r="Q4" t="s">
        <v>125</v>
      </c>
      <c r="R4" s="3">
        <f>SUM(L2:L23)/R2</f>
        <v>122440.50816819555</v>
      </c>
      <c r="S4" s="3">
        <f>SUM(M2:M23)/R2</f>
        <v>121204.57435845454</v>
      </c>
      <c r="T4" s="3">
        <f>SUM(N2:N23)/R2</f>
        <v>122578.62656057303</v>
      </c>
    </row>
    <row r="5" spans="1:20" x14ac:dyDescent="0.25">
      <c r="A5" t="s">
        <v>113</v>
      </c>
      <c r="C5">
        <v>0.5</v>
      </c>
      <c r="D5">
        <v>205300</v>
      </c>
      <c r="E5">
        <v>216652</v>
      </c>
      <c r="F5">
        <v>755</v>
      </c>
      <c r="G5">
        <v>163504148</v>
      </c>
      <c r="H5">
        <v>1.5</v>
      </c>
      <c r="I5" s="2">
        <f t="shared" si="0"/>
        <v>144374.52362030905</v>
      </c>
      <c r="J5" s="2">
        <f t="shared" si="1"/>
        <v>136866.66666666666</v>
      </c>
      <c r="K5" s="2">
        <f t="shared" si="2"/>
        <v>144434.66666666666</v>
      </c>
      <c r="L5" s="2">
        <f t="shared" si="3"/>
        <v>109002765.33333333</v>
      </c>
      <c r="M5" s="2">
        <f t="shared" si="4"/>
        <v>103334333.33333333</v>
      </c>
      <c r="N5" s="2">
        <f t="shared" si="5"/>
        <v>109048173.33333333</v>
      </c>
      <c r="Q5" t="s">
        <v>126</v>
      </c>
      <c r="R5">
        <v>4</v>
      </c>
      <c r="S5" t="s">
        <v>114</v>
      </c>
    </row>
    <row r="6" spans="1:20" x14ac:dyDescent="0.25">
      <c r="A6" t="s">
        <v>113</v>
      </c>
      <c r="C6">
        <v>0.5</v>
      </c>
      <c r="D6">
        <v>357600</v>
      </c>
      <c r="E6">
        <v>357600</v>
      </c>
      <c r="F6">
        <v>5240</v>
      </c>
      <c r="G6">
        <v>1873824000</v>
      </c>
      <c r="H6">
        <v>3</v>
      </c>
      <c r="I6" s="2">
        <f t="shared" si="0"/>
        <v>119200</v>
      </c>
      <c r="J6" s="2">
        <f t="shared" si="1"/>
        <v>119200</v>
      </c>
      <c r="K6" s="2">
        <f t="shared" si="2"/>
        <v>119200</v>
      </c>
      <c r="L6" s="2">
        <f t="shared" si="3"/>
        <v>624608000</v>
      </c>
      <c r="M6" s="2">
        <f t="shared" si="4"/>
        <v>624608000</v>
      </c>
      <c r="N6" s="2">
        <f t="shared" si="5"/>
        <v>624608000</v>
      </c>
      <c r="Q6" s="16" t="s">
        <v>124</v>
      </c>
      <c r="R6" s="17">
        <f>$R$5*R4</f>
        <v>489762.0326727822</v>
      </c>
      <c r="S6" s="17">
        <f>$R$5*S4</f>
        <v>484818.29743381817</v>
      </c>
      <c r="T6" s="17">
        <f>$R$5*T4</f>
        <v>490314.50624229212</v>
      </c>
    </row>
    <row r="7" spans="1:20" x14ac:dyDescent="0.25">
      <c r="A7" t="s">
        <v>113</v>
      </c>
      <c r="C7">
        <v>0.5</v>
      </c>
      <c r="D7">
        <v>216652</v>
      </c>
      <c r="E7">
        <v>216652</v>
      </c>
      <c r="F7">
        <v>685</v>
      </c>
      <c r="G7">
        <v>148406620</v>
      </c>
      <c r="H7">
        <v>1.5</v>
      </c>
      <c r="I7" s="2">
        <f t="shared" si="0"/>
        <v>144434.66666666669</v>
      </c>
      <c r="J7" s="2">
        <f t="shared" si="1"/>
        <v>144434.66666666666</v>
      </c>
      <c r="K7" s="2">
        <f t="shared" si="2"/>
        <v>144434.66666666666</v>
      </c>
      <c r="L7" s="2">
        <f t="shared" si="3"/>
        <v>98937746.666666687</v>
      </c>
      <c r="M7" s="2">
        <f t="shared" si="4"/>
        <v>98937746.666666657</v>
      </c>
      <c r="N7" s="2">
        <f t="shared" si="5"/>
        <v>98937746.666666657</v>
      </c>
    </row>
    <row r="8" spans="1:20" x14ac:dyDescent="0.25">
      <c r="A8" t="s">
        <v>113</v>
      </c>
      <c r="C8">
        <v>0.5</v>
      </c>
      <c r="D8">
        <v>357600</v>
      </c>
      <c r="E8">
        <v>357600</v>
      </c>
      <c r="F8">
        <v>6280</v>
      </c>
      <c r="G8">
        <v>2245728000</v>
      </c>
      <c r="H8">
        <v>3</v>
      </c>
      <c r="I8" s="2">
        <f t="shared" si="0"/>
        <v>119200</v>
      </c>
      <c r="J8" s="2">
        <f t="shared" si="1"/>
        <v>119200</v>
      </c>
      <c r="K8" s="2">
        <f t="shared" si="2"/>
        <v>119200</v>
      </c>
      <c r="L8" s="2">
        <f t="shared" si="3"/>
        <v>748576000</v>
      </c>
      <c r="M8" s="2">
        <f t="shared" si="4"/>
        <v>748576000</v>
      </c>
      <c r="N8" s="2">
        <f t="shared" si="5"/>
        <v>748576000</v>
      </c>
      <c r="Q8" s="16" t="s">
        <v>127</v>
      </c>
      <c r="R8" s="18">
        <f>R6*12</f>
        <v>5877144.3920733863</v>
      </c>
      <c r="S8" s="18">
        <f>S6*12</f>
        <v>5817819.5692058178</v>
      </c>
      <c r="T8" s="17">
        <f>T6*12</f>
        <v>5883774.0749075059</v>
      </c>
    </row>
    <row r="9" spans="1:20" x14ac:dyDescent="0.25">
      <c r="A9" t="s">
        <v>113</v>
      </c>
      <c r="C9">
        <v>0.5</v>
      </c>
      <c r="D9">
        <v>216652</v>
      </c>
      <c r="E9">
        <v>216652</v>
      </c>
      <c r="F9">
        <v>952</v>
      </c>
      <c r="G9">
        <v>206252704</v>
      </c>
      <c r="H9">
        <v>1.5</v>
      </c>
      <c r="I9" s="2">
        <f t="shared" si="0"/>
        <v>144434.66666666666</v>
      </c>
      <c r="J9" s="2">
        <f t="shared" si="1"/>
        <v>144434.66666666666</v>
      </c>
      <c r="K9" s="2">
        <f t="shared" si="2"/>
        <v>144434.66666666666</v>
      </c>
      <c r="L9" s="2">
        <f t="shared" si="3"/>
        <v>137501802.66666666</v>
      </c>
      <c r="M9" s="2">
        <f t="shared" si="4"/>
        <v>137501802.66666666</v>
      </c>
      <c r="N9" s="2">
        <f t="shared" si="5"/>
        <v>137501802.66666666</v>
      </c>
    </row>
    <row r="10" spans="1:20" x14ac:dyDescent="0.25">
      <c r="A10" t="s">
        <v>113</v>
      </c>
      <c r="C10">
        <v>0.5</v>
      </c>
      <c r="D10">
        <v>357600</v>
      </c>
      <c r="E10">
        <v>357600</v>
      </c>
      <c r="F10">
        <v>5846</v>
      </c>
      <c r="G10">
        <v>2090529600</v>
      </c>
      <c r="H10">
        <v>3</v>
      </c>
      <c r="I10" s="2">
        <f t="shared" si="0"/>
        <v>119200</v>
      </c>
      <c r="J10" s="2">
        <f t="shared" si="1"/>
        <v>119200</v>
      </c>
      <c r="K10" s="2">
        <f t="shared" si="2"/>
        <v>119200</v>
      </c>
      <c r="L10" s="2">
        <f t="shared" si="3"/>
        <v>696843200</v>
      </c>
      <c r="M10" s="2">
        <f t="shared" si="4"/>
        <v>696843200</v>
      </c>
      <c r="N10" s="2">
        <f t="shared" si="5"/>
        <v>696843200</v>
      </c>
    </row>
    <row r="11" spans="1:20" x14ac:dyDescent="0.25">
      <c r="A11" t="s">
        <v>113</v>
      </c>
      <c r="C11">
        <v>0.5</v>
      </c>
      <c r="D11">
        <v>216652</v>
      </c>
      <c r="E11">
        <v>216652</v>
      </c>
      <c r="F11">
        <v>632</v>
      </c>
      <c r="G11">
        <v>136924064</v>
      </c>
      <c r="H11">
        <v>1.5</v>
      </c>
      <c r="I11" s="2">
        <f t="shared" si="0"/>
        <v>144434.66666666666</v>
      </c>
      <c r="J11" s="2">
        <f t="shared" si="1"/>
        <v>144434.66666666666</v>
      </c>
      <c r="K11" s="2">
        <f t="shared" si="2"/>
        <v>144434.66666666666</v>
      </c>
      <c r="L11" s="2">
        <f t="shared" si="3"/>
        <v>91282709.333333328</v>
      </c>
      <c r="M11" s="2">
        <f t="shared" si="4"/>
        <v>91282709.333333328</v>
      </c>
      <c r="N11" s="2">
        <f t="shared" si="5"/>
        <v>91282709.333333328</v>
      </c>
    </row>
    <row r="12" spans="1:20" x14ac:dyDescent="0.25">
      <c r="A12" t="s">
        <v>113</v>
      </c>
      <c r="C12">
        <v>0.5</v>
      </c>
      <c r="D12">
        <v>357600</v>
      </c>
      <c r="E12">
        <v>357600</v>
      </c>
      <c r="F12">
        <v>7506</v>
      </c>
      <c r="G12">
        <v>2684145600</v>
      </c>
      <c r="H12">
        <v>3</v>
      </c>
      <c r="I12" s="2">
        <f t="shared" si="0"/>
        <v>119200</v>
      </c>
      <c r="J12" s="2">
        <f t="shared" si="1"/>
        <v>119200</v>
      </c>
      <c r="K12" s="2">
        <f t="shared" si="2"/>
        <v>119200</v>
      </c>
      <c r="L12" s="2">
        <f t="shared" si="3"/>
        <v>894715200</v>
      </c>
      <c r="M12" s="2">
        <f t="shared" si="4"/>
        <v>894715200</v>
      </c>
      <c r="N12" s="2">
        <f t="shared" si="5"/>
        <v>894715200</v>
      </c>
    </row>
    <row r="13" spans="1:20" x14ac:dyDescent="0.25">
      <c r="A13" t="s">
        <v>113</v>
      </c>
      <c r="C13">
        <v>0.5</v>
      </c>
      <c r="D13">
        <v>216652</v>
      </c>
      <c r="E13">
        <v>216652</v>
      </c>
      <c r="F13">
        <v>724</v>
      </c>
      <c r="G13">
        <v>156856048</v>
      </c>
      <c r="H13">
        <v>1.5</v>
      </c>
      <c r="I13" s="2">
        <f t="shared" si="0"/>
        <v>144434.66666666669</v>
      </c>
      <c r="J13" s="2">
        <f t="shared" si="1"/>
        <v>144434.66666666666</v>
      </c>
      <c r="K13" s="2">
        <f t="shared" si="2"/>
        <v>144434.66666666666</v>
      </c>
      <c r="L13" s="2">
        <f t="shared" si="3"/>
        <v>104570698.66666669</v>
      </c>
      <c r="M13" s="2">
        <f t="shared" si="4"/>
        <v>104570698.66666666</v>
      </c>
      <c r="N13" s="2">
        <f t="shared" si="5"/>
        <v>104570698.66666666</v>
      </c>
    </row>
    <row r="14" spans="1:20" x14ac:dyDescent="0.25">
      <c r="A14" t="s">
        <v>113</v>
      </c>
      <c r="C14">
        <v>0.5</v>
      </c>
      <c r="D14">
        <v>357600</v>
      </c>
      <c r="E14">
        <v>357600</v>
      </c>
      <c r="F14">
        <v>4509</v>
      </c>
      <c r="G14">
        <v>1612418400</v>
      </c>
      <c r="H14">
        <v>3</v>
      </c>
      <c r="I14" s="2">
        <f t="shared" si="0"/>
        <v>119200</v>
      </c>
      <c r="J14" s="2">
        <f t="shared" si="1"/>
        <v>119200</v>
      </c>
      <c r="K14" s="2">
        <f t="shared" si="2"/>
        <v>119200</v>
      </c>
      <c r="L14" s="2">
        <f t="shared" si="3"/>
        <v>537472800</v>
      </c>
      <c r="M14" s="2">
        <f t="shared" si="4"/>
        <v>537472800</v>
      </c>
      <c r="N14" s="2">
        <f t="shared" si="5"/>
        <v>537472800</v>
      </c>
    </row>
    <row r="15" spans="1:20" x14ac:dyDescent="0.25">
      <c r="A15" t="s">
        <v>113</v>
      </c>
      <c r="C15">
        <v>0.5</v>
      </c>
      <c r="D15">
        <v>216652</v>
      </c>
      <c r="E15">
        <v>216652</v>
      </c>
      <c r="F15">
        <v>983</v>
      </c>
      <c r="G15">
        <v>212968916</v>
      </c>
      <c r="H15">
        <v>1.5</v>
      </c>
      <c r="I15" s="2">
        <f t="shared" si="0"/>
        <v>144434.66666666669</v>
      </c>
      <c r="J15" s="2">
        <f t="shared" si="1"/>
        <v>144434.66666666666</v>
      </c>
      <c r="K15" s="2">
        <f t="shared" si="2"/>
        <v>144434.66666666666</v>
      </c>
      <c r="L15" s="2">
        <f t="shared" si="3"/>
        <v>141979277.33333334</v>
      </c>
      <c r="M15" s="2">
        <f t="shared" si="4"/>
        <v>141979277.33333331</v>
      </c>
      <c r="N15" s="2">
        <f t="shared" si="5"/>
        <v>141979277.33333331</v>
      </c>
    </row>
    <row r="16" spans="1:20" x14ac:dyDescent="0.25">
      <c r="A16" t="s">
        <v>113</v>
      </c>
      <c r="C16">
        <v>0.5</v>
      </c>
      <c r="D16">
        <v>357600</v>
      </c>
      <c r="E16">
        <v>357600</v>
      </c>
      <c r="F16">
        <v>5424</v>
      </c>
      <c r="G16">
        <v>1939622400</v>
      </c>
      <c r="H16">
        <v>3</v>
      </c>
      <c r="I16" s="2">
        <f t="shared" si="0"/>
        <v>119200</v>
      </c>
      <c r="J16" s="2">
        <f t="shared" si="1"/>
        <v>119200</v>
      </c>
      <c r="K16" s="2">
        <f t="shared" si="2"/>
        <v>119200</v>
      </c>
      <c r="L16" s="2">
        <f t="shared" si="3"/>
        <v>646540800</v>
      </c>
      <c r="M16" s="2">
        <f t="shared" si="4"/>
        <v>646540800</v>
      </c>
      <c r="N16" s="2">
        <f t="shared" si="5"/>
        <v>646540800</v>
      </c>
    </row>
    <row r="17" spans="1:14" x14ac:dyDescent="0.25">
      <c r="A17" t="s">
        <v>113</v>
      </c>
      <c r="C17">
        <v>0.5</v>
      </c>
      <c r="D17">
        <v>216652</v>
      </c>
      <c r="E17">
        <v>216652</v>
      </c>
      <c r="F17">
        <v>1041</v>
      </c>
      <c r="G17">
        <v>225534732</v>
      </c>
      <c r="H17">
        <v>1.5</v>
      </c>
      <c r="I17" s="2">
        <f t="shared" si="0"/>
        <v>144434.66666666666</v>
      </c>
      <c r="J17" s="2">
        <f t="shared" si="1"/>
        <v>144434.66666666666</v>
      </c>
      <c r="K17" s="2">
        <f t="shared" si="2"/>
        <v>144434.66666666666</v>
      </c>
      <c r="L17" s="2">
        <f t="shared" si="3"/>
        <v>150356488</v>
      </c>
      <c r="M17" s="2">
        <f t="shared" si="4"/>
        <v>150356488</v>
      </c>
      <c r="N17" s="2">
        <f t="shared" si="5"/>
        <v>150356488</v>
      </c>
    </row>
    <row r="18" spans="1:14" x14ac:dyDescent="0.25">
      <c r="A18" t="s">
        <v>113</v>
      </c>
      <c r="C18">
        <v>0.5</v>
      </c>
      <c r="D18">
        <v>346428</v>
      </c>
      <c r="E18">
        <v>357600</v>
      </c>
      <c r="F18">
        <v>8327</v>
      </c>
      <c r="G18">
        <v>2966038116</v>
      </c>
      <c r="H18">
        <v>3</v>
      </c>
      <c r="I18" s="2">
        <f t="shared" si="0"/>
        <v>118731.76077819143</v>
      </c>
      <c r="J18" s="2">
        <f t="shared" si="1"/>
        <v>115476</v>
      </c>
      <c r="K18" s="2">
        <f t="shared" si="2"/>
        <v>119200</v>
      </c>
      <c r="L18" s="2">
        <f t="shared" si="3"/>
        <v>988679372</v>
      </c>
      <c r="M18" s="2">
        <f t="shared" si="4"/>
        <v>961568652</v>
      </c>
      <c r="N18" s="2">
        <f t="shared" si="5"/>
        <v>992578400</v>
      </c>
    </row>
    <row r="19" spans="1:14" x14ac:dyDescent="0.25">
      <c r="A19" t="s">
        <v>113</v>
      </c>
      <c r="C19">
        <v>0.5</v>
      </c>
      <c r="D19">
        <v>216652</v>
      </c>
      <c r="E19">
        <v>216652</v>
      </c>
      <c r="F19">
        <v>1337</v>
      </c>
      <c r="G19">
        <v>289663724</v>
      </c>
      <c r="H19">
        <v>1.5</v>
      </c>
      <c r="I19" s="2">
        <f t="shared" si="0"/>
        <v>144434.66666666669</v>
      </c>
      <c r="J19" s="2">
        <f t="shared" si="1"/>
        <v>144434.66666666666</v>
      </c>
      <c r="K19" s="2">
        <f t="shared" si="2"/>
        <v>144434.66666666666</v>
      </c>
      <c r="L19" s="2">
        <f t="shared" si="3"/>
        <v>193109149.33333337</v>
      </c>
      <c r="M19" s="2">
        <f t="shared" si="4"/>
        <v>193109149.33333331</v>
      </c>
      <c r="N19" s="2">
        <f t="shared" si="5"/>
        <v>193109149.33333331</v>
      </c>
    </row>
    <row r="20" spans="1:14" x14ac:dyDescent="0.25">
      <c r="A20" t="s">
        <v>113</v>
      </c>
      <c r="C20">
        <v>0.5</v>
      </c>
      <c r="D20">
        <v>346428</v>
      </c>
      <c r="E20">
        <v>357600</v>
      </c>
      <c r="F20">
        <v>9433</v>
      </c>
      <c r="G20">
        <v>3360057840</v>
      </c>
      <c r="H20">
        <v>3</v>
      </c>
      <c r="I20" s="2">
        <f t="shared" si="0"/>
        <v>118734.15456376551</v>
      </c>
      <c r="J20" s="2">
        <f t="shared" si="1"/>
        <v>115476</v>
      </c>
      <c r="K20" s="2">
        <f t="shared" si="2"/>
        <v>119200</v>
      </c>
      <c r="L20" s="2">
        <f t="shared" si="3"/>
        <v>1120019280</v>
      </c>
      <c r="M20" s="2">
        <f t="shared" si="4"/>
        <v>1089285108</v>
      </c>
      <c r="N20" s="2">
        <f t="shared" si="5"/>
        <v>1124413600</v>
      </c>
    </row>
    <row r="21" spans="1:14" x14ac:dyDescent="0.25">
      <c r="A21" t="s">
        <v>113</v>
      </c>
      <c r="C21">
        <v>0.5</v>
      </c>
      <c r="D21">
        <v>216652</v>
      </c>
      <c r="E21">
        <v>216652</v>
      </c>
      <c r="F21">
        <v>1540</v>
      </c>
      <c r="G21">
        <v>333644080</v>
      </c>
      <c r="H21">
        <v>1.5</v>
      </c>
      <c r="I21" s="2">
        <f t="shared" si="0"/>
        <v>144434.66666666666</v>
      </c>
      <c r="J21" s="2">
        <f t="shared" si="1"/>
        <v>144434.66666666666</v>
      </c>
      <c r="K21" s="2">
        <f t="shared" si="2"/>
        <v>144434.66666666666</v>
      </c>
      <c r="L21" s="2">
        <f t="shared" si="3"/>
        <v>222429386.66666666</v>
      </c>
      <c r="M21" s="2">
        <f t="shared" si="4"/>
        <v>222429386.66666666</v>
      </c>
      <c r="N21" s="2">
        <f t="shared" si="5"/>
        <v>222429386.66666666</v>
      </c>
    </row>
    <row r="22" spans="1:14" x14ac:dyDescent="0.25">
      <c r="A22" t="s">
        <v>113</v>
      </c>
      <c r="C22">
        <v>0.5</v>
      </c>
      <c r="D22">
        <v>346428</v>
      </c>
      <c r="E22">
        <v>357600</v>
      </c>
      <c r="F22">
        <v>8412</v>
      </c>
      <c r="G22">
        <v>3002556372</v>
      </c>
      <c r="H22">
        <v>3</v>
      </c>
      <c r="I22" s="2">
        <f t="shared" si="0"/>
        <v>118979.09224916785</v>
      </c>
      <c r="J22" s="2">
        <f t="shared" si="1"/>
        <v>115476</v>
      </c>
      <c r="K22" s="2">
        <f t="shared" si="2"/>
        <v>119200</v>
      </c>
      <c r="L22" s="2">
        <f t="shared" si="3"/>
        <v>1000852124</v>
      </c>
      <c r="M22" s="2">
        <f t="shared" si="4"/>
        <v>971384112</v>
      </c>
      <c r="N22" s="2">
        <f t="shared" si="5"/>
        <v>1002710400</v>
      </c>
    </row>
    <row r="23" spans="1:14" x14ac:dyDescent="0.25">
      <c r="A23" t="s">
        <v>113</v>
      </c>
      <c r="C23">
        <v>0.5</v>
      </c>
      <c r="D23">
        <v>216652</v>
      </c>
      <c r="E23">
        <v>216652</v>
      </c>
      <c r="F23">
        <v>1222</v>
      </c>
      <c r="G23">
        <v>264748744</v>
      </c>
      <c r="H23">
        <v>1.5</v>
      </c>
      <c r="I23" s="2">
        <f t="shared" si="0"/>
        <v>144434.66666666666</v>
      </c>
      <c r="J23" s="2">
        <f t="shared" si="1"/>
        <v>144434.66666666666</v>
      </c>
      <c r="K23" s="2">
        <f t="shared" si="2"/>
        <v>144434.66666666666</v>
      </c>
      <c r="L23" s="2">
        <f t="shared" si="3"/>
        <v>176499162.66666666</v>
      </c>
      <c r="M23" s="2">
        <f t="shared" si="4"/>
        <v>176499162.66666666</v>
      </c>
      <c r="N23" s="2">
        <f t="shared" si="5"/>
        <v>176499162.66666666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642A6A-C0CC-4DB8-93D5-98F87024A53C}">
  <dimension ref="A1:F28"/>
  <sheetViews>
    <sheetView topLeftCell="A19" workbookViewId="0">
      <selection activeCell="E2" sqref="E2:F7"/>
    </sheetView>
  </sheetViews>
  <sheetFormatPr baseColWidth="10" defaultRowHeight="15.75" x14ac:dyDescent="0.25"/>
  <cols>
    <col min="1" max="1" width="28.25" bestFit="1" customWidth="1"/>
    <col min="2" max="2" width="42.125" customWidth="1"/>
    <col min="3" max="3" width="22.125" bestFit="1" customWidth="1"/>
  </cols>
  <sheetData>
    <row r="1" spans="1:6" x14ac:dyDescent="0.25">
      <c r="A1" s="5"/>
      <c r="B1" s="10" t="s">
        <v>117</v>
      </c>
      <c r="C1" s="11" t="s">
        <v>120</v>
      </c>
    </row>
    <row r="2" spans="1:6" x14ac:dyDescent="0.25">
      <c r="A2" s="5" t="s">
        <v>115</v>
      </c>
      <c r="B2" s="6">
        <v>0.79</v>
      </c>
      <c r="C2" s="5">
        <v>1.27</v>
      </c>
      <c r="D2" s="19"/>
      <c r="E2" s="5">
        <v>1.27</v>
      </c>
      <c r="F2" s="5">
        <v>1.5</v>
      </c>
    </row>
    <row r="3" spans="1:6" x14ac:dyDescent="0.25">
      <c r="A3" s="5" t="s">
        <v>116</v>
      </c>
      <c r="B3" s="6">
        <v>0.67</v>
      </c>
      <c r="C3" s="5">
        <v>1.5</v>
      </c>
      <c r="E3" s="5">
        <v>1.5</v>
      </c>
      <c r="F3" s="5">
        <v>2.12</v>
      </c>
    </row>
    <row r="4" spans="1:6" x14ac:dyDescent="0.25">
      <c r="E4" s="5">
        <v>1.35</v>
      </c>
      <c r="F4" s="5">
        <v>1.72</v>
      </c>
    </row>
    <row r="5" spans="1:6" x14ac:dyDescent="0.25">
      <c r="E5" s="5">
        <v>1.59</v>
      </c>
      <c r="F5" s="5">
        <v>3.32</v>
      </c>
    </row>
    <row r="6" spans="1:6" x14ac:dyDescent="0.25">
      <c r="A6" s="5"/>
      <c r="B6" s="10" t="s">
        <v>147</v>
      </c>
      <c r="C6" s="11" t="s">
        <v>120</v>
      </c>
      <c r="E6" s="5">
        <v>3.75</v>
      </c>
      <c r="F6" s="5">
        <v>13</v>
      </c>
    </row>
    <row r="7" spans="1:6" x14ac:dyDescent="0.25">
      <c r="A7" s="5" t="s">
        <v>115</v>
      </c>
      <c r="B7" s="6">
        <v>0.67</v>
      </c>
      <c r="C7" s="5">
        <v>1.5</v>
      </c>
      <c r="E7" s="5">
        <v>1.46</v>
      </c>
      <c r="F7" s="5">
        <v>2.87</v>
      </c>
    </row>
    <row r="8" spans="1:6" x14ac:dyDescent="0.25">
      <c r="A8" s="5" t="s">
        <v>116</v>
      </c>
      <c r="B8" s="6">
        <v>0.47</v>
      </c>
      <c r="C8" s="5">
        <v>2.12</v>
      </c>
    </row>
    <row r="11" spans="1:6" ht="63" x14ac:dyDescent="0.25">
      <c r="A11" s="5"/>
      <c r="B11" s="10" t="s">
        <v>118</v>
      </c>
      <c r="C11" s="11" t="s">
        <v>120</v>
      </c>
    </row>
    <row r="12" spans="1:6" x14ac:dyDescent="0.25">
      <c r="A12" s="5" t="s">
        <v>115</v>
      </c>
      <c r="B12" s="6">
        <v>0.74</v>
      </c>
      <c r="C12" s="5">
        <v>1.35</v>
      </c>
    </row>
    <row r="13" spans="1:6" x14ac:dyDescent="0.25">
      <c r="A13" s="5" t="s">
        <v>116</v>
      </c>
      <c r="B13" s="6">
        <v>0.57999999999999996</v>
      </c>
      <c r="C13" s="5">
        <v>1.72</v>
      </c>
    </row>
    <row r="16" spans="1:6" x14ac:dyDescent="0.25">
      <c r="A16" s="5"/>
      <c r="B16" s="10" t="s">
        <v>148</v>
      </c>
      <c r="C16" s="11" t="s">
        <v>120</v>
      </c>
    </row>
    <row r="17" spans="1:3" x14ac:dyDescent="0.25">
      <c r="A17" s="5" t="s">
        <v>115</v>
      </c>
      <c r="B17" s="6">
        <v>0.63</v>
      </c>
      <c r="C17" s="5">
        <v>1.59</v>
      </c>
    </row>
    <row r="18" spans="1:3" x14ac:dyDescent="0.25">
      <c r="A18" s="5" t="s">
        <v>116</v>
      </c>
      <c r="B18" s="6">
        <v>0.3</v>
      </c>
      <c r="C18" s="5">
        <v>3.32</v>
      </c>
    </row>
    <row r="21" spans="1:3" x14ac:dyDescent="0.25">
      <c r="A21" s="5"/>
      <c r="B21" s="10" t="s">
        <v>149</v>
      </c>
      <c r="C21" s="11" t="s">
        <v>120</v>
      </c>
    </row>
    <row r="22" spans="1:3" x14ac:dyDescent="0.25">
      <c r="A22" s="5" t="s">
        <v>115</v>
      </c>
      <c r="B22" s="6">
        <v>0.27</v>
      </c>
      <c r="C22" s="5">
        <v>3.75</v>
      </c>
    </row>
    <row r="23" spans="1:3" x14ac:dyDescent="0.25">
      <c r="A23" s="5" t="s">
        <v>116</v>
      </c>
      <c r="B23" s="6">
        <v>0.08</v>
      </c>
      <c r="C23" s="5">
        <v>13</v>
      </c>
    </row>
    <row r="26" spans="1:3" x14ac:dyDescent="0.25">
      <c r="A26" s="5"/>
      <c r="B26" s="10" t="s">
        <v>119</v>
      </c>
      <c r="C26" s="11" t="s">
        <v>120</v>
      </c>
    </row>
    <row r="27" spans="1:3" x14ac:dyDescent="0.25">
      <c r="A27" s="5" t="s">
        <v>115</v>
      </c>
      <c r="B27" s="6">
        <v>0.68</v>
      </c>
      <c r="C27" s="5">
        <v>1.46</v>
      </c>
    </row>
    <row r="28" spans="1:3" x14ac:dyDescent="0.25">
      <c r="A28" s="5" t="s">
        <v>116</v>
      </c>
      <c r="B28" s="6">
        <v>0.35</v>
      </c>
      <c r="C28" s="5">
        <v>2.87</v>
      </c>
    </row>
  </sheetData>
  <pageMargins left="0.7" right="0.7" top="0.75" bottom="0.75" header="0.3" footer="0.3"/>
  <pageSetup orientation="portrait" horizontalDpi="360" verticalDpi="36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8360E-B59A-4EC1-BA19-5CDA20EB0409}">
  <dimension ref="A1:G46"/>
  <sheetViews>
    <sheetView zoomScale="85" zoomScaleNormal="85" workbookViewId="0">
      <selection activeCell="B42" sqref="B42"/>
    </sheetView>
  </sheetViews>
  <sheetFormatPr baseColWidth="10" defaultRowHeight="15.75" x14ac:dyDescent="0.25"/>
  <cols>
    <col min="1" max="1" width="29.125" customWidth="1"/>
    <col min="2" max="2" width="29.25" bestFit="1" customWidth="1"/>
    <col min="3" max="3" width="17" bestFit="1" customWidth="1"/>
    <col min="4" max="4" width="13.375" customWidth="1"/>
    <col min="7" max="7" width="16.875" customWidth="1"/>
  </cols>
  <sheetData>
    <row r="1" spans="1:7" x14ac:dyDescent="0.25">
      <c r="B1" s="9" t="s">
        <v>130</v>
      </c>
      <c r="C1" s="9" t="s">
        <v>116</v>
      </c>
      <c r="D1" s="9" t="s">
        <v>134</v>
      </c>
    </row>
    <row r="2" spans="1:7" x14ac:dyDescent="0.25">
      <c r="A2" t="s">
        <v>131</v>
      </c>
      <c r="B2" s="8">
        <v>5843355</v>
      </c>
      <c r="C2" s="8">
        <v>5877144</v>
      </c>
    </row>
    <row r="3" spans="1:7" x14ac:dyDescent="0.25">
      <c r="A3" t="s">
        <v>128</v>
      </c>
      <c r="B3">
        <f>B2/C2</f>
        <v>0.99425077894977565</v>
      </c>
      <c r="C3">
        <f>C2/B2</f>
        <v>1.0057824657238863</v>
      </c>
      <c r="D3" t="s">
        <v>136</v>
      </c>
    </row>
    <row r="4" spans="1:7" x14ac:dyDescent="0.25">
      <c r="A4" s="9" t="s">
        <v>129</v>
      </c>
      <c r="B4">
        <v>1.27</v>
      </c>
      <c r="C4">
        <v>1.5</v>
      </c>
    </row>
    <row r="5" spans="1:7" ht="31.5" x14ac:dyDescent="0.25">
      <c r="A5" s="4" t="s">
        <v>132</v>
      </c>
      <c r="B5" s="7">
        <f>B2*B4</f>
        <v>7421060.8500000006</v>
      </c>
      <c r="C5" s="7">
        <f>C2*C4</f>
        <v>8815716</v>
      </c>
    </row>
    <row r="6" spans="1:7" ht="47.25" x14ac:dyDescent="0.25">
      <c r="A6" s="4" t="s">
        <v>133</v>
      </c>
      <c r="B6">
        <f>B5/B5</f>
        <v>1</v>
      </c>
      <c r="C6">
        <f>C5/B5</f>
        <v>1.1879320461305745</v>
      </c>
      <c r="D6" s="66" t="s">
        <v>135</v>
      </c>
      <c r="E6" s="66"/>
      <c r="F6" s="66"/>
      <c r="G6" s="66"/>
    </row>
    <row r="9" spans="1:7" x14ac:dyDescent="0.25">
      <c r="B9" s="9" t="s">
        <v>130</v>
      </c>
      <c r="C9" s="9" t="s">
        <v>116</v>
      </c>
      <c r="D9" s="9" t="s">
        <v>134</v>
      </c>
    </row>
    <row r="10" spans="1:7" x14ac:dyDescent="0.25">
      <c r="A10" t="s">
        <v>131</v>
      </c>
      <c r="B10" s="8">
        <v>5843355</v>
      </c>
      <c r="C10" s="8">
        <v>5877144</v>
      </c>
    </row>
    <row r="11" spans="1:7" x14ac:dyDescent="0.25">
      <c r="A11" t="s">
        <v>128</v>
      </c>
      <c r="B11">
        <f>B10/C10</f>
        <v>0.99425077894977565</v>
      </c>
      <c r="C11">
        <f>C10/B10</f>
        <v>1.0057824657238863</v>
      </c>
      <c r="D11" t="s">
        <v>136</v>
      </c>
    </row>
    <row r="12" spans="1:7" x14ac:dyDescent="0.25">
      <c r="A12" s="9" t="s">
        <v>137</v>
      </c>
      <c r="B12">
        <v>1.5</v>
      </c>
      <c r="C12">
        <v>2.12</v>
      </c>
    </row>
    <row r="13" spans="1:7" ht="31.5" x14ac:dyDescent="0.25">
      <c r="A13" s="4" t="s">
        <v>132</v>
      </c>
      <c r="B13" s="7">
        <f>B10*B12</f>
        <v>8765032.5</v>
      </c>
      <c r="C13" s="7">
        <f>C10*C12</f>
        <v>12459545.280000001</v>
      </c>
    </row>
    <row r="14" spans="1:7" ht="47.25" x14ac:dyDescent="0.25">
      <c r="A14" s="4" t="s">
        <v>133</v>
      </c>
      <c r="B14">
        <f>B13/B13</f>
        <v>1</v>
      </c>
      <c r="C14">
        <f>C13/B13</f>
        <v>1.4215058848897595</v>
      </c>
      <c r="D14" s="66" t="s">
        <v>138</v>
      </c>
      <c r="E14" s="66"/>
      <c r="F14" s="66"/>
      <c r="G14" s="66"/>
    </row>
    <row r="17" spans="1:7" x14ac:dyDescent="0.25">
      <c r="B17" s="9" t="s">
        <v>130</v>
      </c>
      <c r="C17" s="9" t="s">
        <v>116</v>
      </c>
      <c r="D17" s="9" t="s">
        <v>134</v>
      </c>
    </row>
    <row r="18" spans="1:7" x14ac:dyDescent="0.25">
      <c r="A18" t="s">
        <v>131</v>
      </c>
      <c r="B18" s="8">
        <v>5843355</v>
      </c>
      <c r="C18" s="8">
        <v>5877144</v>
      </c>
    </row>
    <row r="19" spans="1:7" x14ac:dyDescent="0.25">
      <c r="A19" t="s">
        <v>128</v>
      </c>
      <c r="B19">
        <f>B18/C18</f>
        <v>0.99425077894977565</v>
      </c>
      <c r="C19">
        <f>C18/B18</f>
        <v>1.0057824657238863</v>
      </c>
      <c r="D19" t="s">
        <v>136</v>
      </c>
    </row>
    <row r="20" spans="1:7" ht="78.75" x14ac:dyDescent="0.25">
      <c r="A20" s="12" t="s">
        <v>139</v>
      </c>
      <c r="B20">
        <v>1.35</v>
      </c>
      <c r="C20">
        <v>1.72</v>
      </c>
    </row>
    <row r="21" spans="1:7" ht="31.5" x14ac:dyDescent="0.25">
      <c r="A21" s="4" t="s">
        <v>132</v>
      </c>
      <c r="B21" s="7">
        <f>B18*B20</f>
        <v>7888529.2500000009</v>
      </c>
      <c r="C21" s="7">
        <f>C18*C20</f>
        <v>10108687.68</v>
      </c>
    </row>
    <row r="22" spans="1:7" ht="47.25" x14ac:dyDescent="0.25">
      <c r="A22" s="4" t="s">
        <v>133</v>
      </c>
      <c r="B22">
        <f>B21/B21</f>
        <v>1</v>
      </c>
      <c r="C22">
        <f>C21/B21</f>
        <v>1.2814413637370994</v>
      </c>
      <c r="D22" s="66" t="s">
        <v>140</v>
      </c>
      <c r="E22" s="66"/>
      <c r="F22" s="66"/>
      <c r="G22" s="66"/>
    </row>
    <row r="25" spans="1:7" x14ac:dyDescent="0.25">
      <c r="B25" s="9" t="s">
        <v>130</v>
      </c>
      <c r="C25" s="9" t="s">
        <v>116</v>
      </c>
      <c r="D25" s="9" t="s">
        <v>134</v>
      </c>
    </row>
    <row r="26" spans="1:7" x14ac:dyDescent="0.25">
      <c r="A26" t="s">
        <v>131</v>
      </c>
      <c r="B26" s="8">
        <v>5843355</v>
      </c>
      <c r="C26" s="8">
        <v>5877144</v>
      </c>
    </row>
    <row r="27" spans="1:7" x14ac:dyDescent="0.25">
      <c r="A27" t="s">
        <v>128</v>
      </c>
      <c r="B27">
        <f>B26/C26</f>
        <v>0.99425077894977565</v>
      </c>
      <c r="C27">
        <f>C26/B26</f>
        <v>1.0057824657238863</v>
      </c>
      <c r="D27" t="s">
        <v>136</v>
      </c>
    </row>
    <row r="28" spans="1:7" x14ac:dyDescent="0.25">
      <c r="A28" s="9" t="s">
        <v>141</v>
      </c>
      <c r="B28">
        <v>1.59</v>
      </c>
      <c r="C28">
        <v>3.32</v>
      </c>
    </row>
    <row r="29" spans="1:7" ht="31.5" x14ac:dyDescent="0.25">
      <c r="A29" s="4" t="s">
        <v>132</v>
      </c>
      <c r="B29" s="7">
        <f>B26*B28</f>
        <v>9290934.4500000011</v>
      </c>
      <c r="C29" s="7">
        <f>C26*C28</f>
        <v>19512118.079999998</v>
      </c>
    </row>
    <row r="30" spans="1:7" ht="47.25" x14ac:dyDescent="0.25">
      <c r="A30" s="4" t="s">
        <v>133</v>
      </c>
      <c r="B30">
        <f>B29/B29</f>
        <v>1</v>
      </c>
      <c r="C30">
        <f>C29/B29</f>
        <v>2.1001243938385548</v>
      </c>
      <c r="D30" s="66" t="s">
        <v>142</v>
      </c>
      <c r="E30" s="66"/>
      <c r="F30" s="66"/>
      <c r="G30" s="66"/>
    </row>
    <row r="33" spans="1:7" x14ac:dyDescent="0.25">
      <c r="B33" s="9" t="s">
        <v>130</v>
      </c>
      <c r="C33" s="9" t="s">
        <v>116</v>
      </c>
      <c r="D33" s="9" t="s">
        <v>134</v>
      </c>
    </row>
    <row r="34" spans="1:7" x14ac:dyDescent="0.25">
      <c r="A34" t="s">
        <v>131</v>
      </c>
      <c r="B34" s="8">
        <v>5843355</v>
      </c>
      <c r="C34" s="8">
        <v>5877144</v>
      </c>
    </row>
    <row r="35" spans="1:7" x14ac:dyDescent="0.25">
      <c r="A35" t="s">
        <v>128</v>
      </c>
      <c r="B35">
        <f>B34/C34</f>
        <v>0.99425077894977565</v>
      </c>
      <c r="C35">
        <f>C34/B34</f>
        <v>1.0057824657238863</v>
      </c>
      <c r="D35" t="s">
        <v>136</v>
      </c>
    </row>
    <row r="36" spans="1:7" x14ac:dyDescent="0.25">
      <c r="A36" s="9" t="s">
        <v>143</v>
      </c>
      <c r="B36">
        <v>3.75</v>
      </c>
      <c r="C36">
        <v>13</v>
      </c>
    </row>
    <row r="37" spans="1:7" ht="31.5" x14ac:dyDescent="0.25">
      <c r="A37" s="4" t="s">
        <v>132</v>
      </c>
      <c r="B37" s="7">
        <f>B34*B36</f>
        <v>21912581.25</v>
      </c>
      <c r="C37" s="7">
        <f>C34*C36</f>
        <v>76402872</v>
      </c>
    </row>
    <row r="38" spans="1:7" ht="47.25" x14ac:dyDescent="0.25">
      <c r="A38" s="4" t="s">
        <v>133</v>
      </c>
      <c r="B38">
        <f>B37/B37</f>
        <v>1</v>
      </c>
      <c r="C38">
        <f>C37/B37</f>
        <v>3.486712547842806</v>
      </c>
      <c r="D38" s="66" t="s">
        <v>144</v>
      </c>
      <c r="E38" s="66"/>
      <c r="F38" s="66"/>
      <c r="G38" s="66"/>
    </row>
    <row r="41" spans="1:7" x14ac:dyDescent="0.25">
      <c r="B41" s="9" t="s">
        <v>130</v>
      </c>
      <c r="C41" s="9" t="s">
        <v>116</v>
      </c>
      <c r="D41" s="9" t="s">
        <v>134</v>
      </c>
    </row>
    <row r="42" spans="1:7" x14ac:dyDescent="0.25">
      <c r="A42" t="s">
        <v>131</v>
      </c>
      <c r="B42" s="8">
        <v>5843355</v>
      </c>
      <c r="C42" s="8">
        <v>5877144</v>
      </c>
    </row>
    <row r="43" spans="1:7" x14ac:dyDescent="0.25">
      <c r="A43" t="s">
        <v>128</v>
      </c>
      <c r="B43">
        <f>B42/C42</f>
        <v>0.99425077894977565</v>
      </c>
      <c r="C43">
        <f>C42/B42</f>
        <v>1.0057824657238863</v>
      </c>
      <c r="D43" t="s">
        <v>136</v>
      </c>
    </row>
    <row r="44" spans="1:7" ht="31.5" x14ac:dyDescent="0.25">
      <c r="A44" s="12" t="s">
        <v>145</v>
      </c>
      <c r="B44">
        <v>1.46</v>
      </c>
      <c r="C44">
        <v>2.87</v>
      </c>
    </row>
    <row r="45" spans="1:7" ht="31.5" x14ac:dyDescent="0.25">
      <c r="A45" s="4" t="s">
        <v>132</v>
      </c>
      <c r="B45" s="7">
        <f>B42*B44</f>
        <v>8531298.2999999989</v>
      </c>
      <c r="C45" s="7">
        <f>C42*C44</f>
        <v>16867403.280000001</v>
      </c>
    </row>
    <row r="46" spans="1:7" ht="47.25" x14ac:dyDescent="0.25">
      <c r="A46" s="4" t="s">
        <v>133</v>
      </c>
      <c r="B46">
        <f>B45/B45</f>
        <v>1</v>
      </c>
      <c r="C46">
        <f>C45/B45</f>
        <v>1.977120326457229</v>
      </c>
      <c r="D46" s="66" t="s">
        <v>146</v>
      </c>
      <c r="E46" s="66"/>
      <c r="F46" s="66"/>
      <c r="G46" s="66"/>
    </row>
  </sheetData>
  <mergeCells count="6">
    <mergeCell ref="D46:G46"/>
    <mergeCell ref="D6:G6"/>
    <mergeCell ref="D14:G14"/>
    <mergeCell ref="D22:G22"/>
    <mergeCell ref="D30:G30"/>
    <mergeCell ref="D38:G3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1DE42-6F5B-4F19-ADAE-8C50EF2831E9}">
  <dimension ref="A1:I46"/>
  <sheetViews>
    <sheetView topLeftCell="A25" workbookViewId="0">
      <selection activeCell="B34" sqref="B34:C34"/>
    </sheetView>
  </sheetViews>
  <sheetFormatPr baseColWidth="10" defaultRowHeight="15.75" x14ac:dyDescent="0.25"/>
  <cols>
    <col min="1" max="1" width="29.125" customWidth="1"/>
    <col min="2" max="2" width="29.25" bestFit="1" customWidth="1"/>
    <col min="3" max="3" width="17" bestFit="1" customWidth="1"/>
    <col min="4" max="4" width="13.375" customWidth="1"/>
    <col min="7" max="7" width="16.875" customWidth="1"/>
    <col min="8" max="8" width="17.5" customWidth="1"/>
    <col min="9" max="9" width="18.75" customWidth="1"/>
  </cols>
  <sheetData>
    <row r="1" spans="1:9" x14ac:dyDescent="0.25">
      <c r="B1" s="9" t="s">
        <v>130</v>
      </c>
      <c r="C1" s="9" t="s">
        <v>116</v>
      </c>
      <c r="D1" s="9" t="s">
        <v>134</v>
      </c>
    </row>
    <row r="2" spans="1:9" x14ac:dyDescent="0.25">
      <c r="A2" t="s">
        <v>131</v>
      </c>
      <c r="B2" s="43">
        <v>5752842.2622652799</v>
      </c>
      <c r="C2" s="8">
        <v>5883774.0749075059</v>
      </c>
      <c r="G2" t="s">
        <v>223</v>
      </c>
      <c r="H2" s="43">
        <v>5752842.2622652799</v>
      </c>
      <c r="I2" s="43">
        <v>5883774.0749075059</v>
      </c>
    </row>
    <row r="3" spans="1:9" x14ac:dyDescent="0.25">
      <c r="A3" t="s">
        <v>128</v>
      </c>
      <c r="B3">
        <f>B2/C2</f>
        <v>0.97774696802166317</v>
      </c>
      <c r="C3">
        <f>C2/B2</f>
        <v>1.0227594998564535</v>
      </c>
      <c r="D3" t="s">
        <v>136</v>
      </c>
      <c r="G3" t="s">
        <v>224</v>
      </c>
      <c r="H3" s="42">
        <v>6038051.3446676601</v>
      </c>
      <c r="I3" s="41">
        <v>5817819.5692058178</v>
      </c>
    </row>
    <row r="4" spans="1:9" x14ac:dyDescent="0.25">
      <c r="A4" s="9" t="s">
        <v>129</v>
      </c>
      <c r="B4">
        <v>1.27</v>
      </c>
      <c r="C4">
        <v>1.5</v>
      </c>
    </row>
    <row r="5" spans="1:9" ht="31.5" x14ac:dyDescent="0.25">
      <c r="A5" s="4" t="s">
        <v>132</v>
      </c>
      <c r="B5" s="7">
        <f>B2*B4</f>
        <v>7306109.6730769053</v>
      </c>
      <c r="C5" s="7">
        <f>C2*C4</f>
        <v>8825661.1123612598</v>
      </c>
    </row>
    <row r="6" spans="1:9" ht="47.25" x14ac:dyDescent="0.25">
      <c r="A6" s="4" t="s">
        <v>133</v>
      </c>
      <c r="B6">
        <f>B5/B5</f>
        <v>1</v>
      </c>
      <c r="C6">
        <f>C5/B5</f>
        <v>1.2079836612477799</v>
      </c>
      <c r="D6" s="66" t="s">
        <v>135</v>
      </c>
      <c r="E6" s="66"/>
      <c r="F6" s="66"/>
      <c r="G6" s="66"/>
    </row>
    <row r="9" spans="1:9" x14ac:dyDescent="0.25">
      <c r="B9" s="9" t="s">
        <v>130</v>
      </c>
      <c r="C9" s="9" t="s">
        <v>116</v>
      </c>
      <c r="D9" s="9" t="s">
        <v>134</v>
      </c>
    </row>
    <row r="10" spans="1:9" x14ac:dyDescent="0.25">
      <c r="A10" t="s">
        <v>131</v>
      </c>
      <c r="B10" s="43">
        <v>5752842.2622652799</v>
      </c>
      <c r="C10" s="8">
        <v>5883774.0749075059</v>
      </c>
    </row>
    <row r="11" spans="1:9" x14ac:dyDescent="0.25">
      <c r="A11" t="s">
        <v>128</v>
      </c>
      <c r="B11">
        <f>B10/C10</f>
        <v>0.97774696802166317</v>
      </c>
      <c r="C11">
        <f>C10/B10</f>
        <v>1.0227594998564535</v>
      </c>
      <c r="D11" t="s">
        <v>136</v>
      </c>
    </row>
    <row r="12" spans="1:9" x14ac:dyDescent="0.25">
      <c r="A12" s="9" t="s">
        <v>137</v>
      </c>
      <c r="B12">
        <v>1.5</v>
      </c>
      <c r="C12">
        <v>2.12</v>
      </c>
    </row>
    <row r="13" spans="1:9" ht="31.5" x14ac:dyDescent="0.25">
      <c r="A13" s="4" t="s">
        <v>132</v>
      </c>
      <c r="B13" s="7">
        <f>B10*B12</f>
        <v>8629263.3933979198</v>
      </c>
      <c r="C13" s="7">
        <f>C10*C12</f>
        <v>12473601.038803913</v>
      </c>
    </row>
    <row r="14" spans="1:9" ht="47.25" x14ac:dyDescent="0.25">
      <c r="A14" s="4" t="s">
        <v>133</v>
      </c>
      <c r="B14">
        <f>B13/B13</f>
        <v>1</v>
      </c>
      <c r="C14">
        <f>C13/B13</f>
        <v>1.4455000931304542</v>
      </c>
      <c r="D14" s="66" t="s">
        <v>138</v>
      </c>
      <c r="E14" s="66"/>
      <c r="F14" s="66"/>
      <c r="G14" s="66"/>
    </row>
    <row r="17" spans="1:7" x14ac:dyDescent="0.25">
      <c r="B17" s="9" t="s">
        <v>130</v>
      </c>
      <c r="C17" s="9" t="s">
        <v>116</v>
      </c>
      <c r="D17" s="9" t="s">
        <v>134</v>
      </c>
    </row>
    <row r="18" spans="1:7" x14ac:dyDescent="0.25">
      <c r="A18" t="s">
        <v>131</v>
      </c>
      <c r="B18" s="43">
        <v>5752842.2622652799</v>
      </c>
      <c r="C18" s="8">
        <v>5883774.0749075059</v>
      </c>
    </row>
    <row r="19" spans="1:7" x14ac:dyDescent="0.25">
      <c r="A19" t="s">
        <v>128</v>
      </c>
      <c r="B19">
        <f>B18/C18</f>
        <v>0.97774696802166317</v>
      </c>
      <c r="C19">
        <f>C18/B18</f>
        <v>1.0227594998564535</v>
      </c>
      <c r="D19" t="s">
        <v>136</v>
      </c>
    </row>
    <row r="20" spans="1:7" ht="78.75" x14ac:dyDescent="0.25">
      <c r="A20" s="12" t="s">
        <v>139</v>
      </c>
      <c r="B20">
        <v>1.35</v>
      </c>
      <c r="C20">
        <v>1.72</v>
      </c>
    </row>
    <row r="21" spans="1:7" ht="31.5" x14ac:dyDescent="0.25">
      <c r="A21" s="4" t="s">
        <v>132</v>
      </c>
      <c r="B21" s="7">
        <f>B18*B20</f>
        <v>7766337.054058128</v>
      </c>
      <c r="C21" s="7">
        <f>C18*C20</f>
        <v>10120091.40884091</v>
      </c>
    </row>
    <row r="22" spans="1:7" ht="47.25" x14ac:dyDescent="0.25">
      <c r="A22" s="4" t="s">
        <v>133</v>
      </c>
      <c r="B22">
        <f>B21/B21</f>
        <v>1</v>
      </c>
      <c r="C22">
        <f>C21/B21</f>
        <v>1.3030713627800738</v>
      </c>
      <c r="D22" s="66" t="s">
        <v>140</v>
      </c>
      <c r="E22" s="66"/>
      <c r="F22" s="66"/>
      <c r="G22" s="66"/>
    </row>
    <row r="25" spans="1:7" x14ac:dyDescent="0.25">
      <c r="B25" s="9" t="s">
        <v>130</v>
      </c>
      <c r="C25" s="9" t="s">
        <v>116</v>
      </c>
      <c r="D25" s="9" t="s">
        <v>134</v>
      </c>
    </row>
    <row r="26" spans="1:7" x14ac:dyDescent="0.25">
      <c r="A26" t="s">
        <v>131</v>
      </c>
      <c r="B26" s="43">
        <v>5752842.2622652799</v>
      </c>
      <c r="C26" s="8">
        <v>5883774.0749075059</v>
      </c>
    </row>
    <row r="27" spans="1:7" x14ac:dyDescent="0.25">
      <c r="A27" t="s">
        <v>128</v>
      </c>
      <c r="B27">
        <f>B26/C26</f>
        <v>0.97774696802166317</v>
      </c>
      <c r="C27">
        <f>C26/B26</f>
        <v>1.0227594998564535</v>
      </c>
      <c r="D27" t="s">
        <v>136</v>
      </c>
    </row>
    <row r="28" spans="1:7" x14ac:dyDescent="0.25">
      <c r="A28" s="9" t="s">
        <v>141</v>
      </c>
      <c r="B28">
        <v>1.59</v>
      </c>
      <c r="C28">
        <v>3.32</v>
      </c>
    </row>
    <row r="29" spans="1:7" ht="31.5" x14ac:dyDescent="0.25">
      <c r="A29" s="4" t="s">
        <v>132</v>
      </c>
      <c r="B29" s="7">
        <f>B26*B28</f>
        <v>9147019.1970017962</v>
      </c>
      <c r="C29" s="7">
        <f>C26*C28</f>
        <v>19534129.928692918</v>
      </c>
    </row>
    <row r="30" spans="1:7" ht="47.25" x14ac:dyDescent="0.25">
      <c r="A30" s="4" t="s">
        <v>133</v>
      </c>
      <c r="B30">
        <f>B29/B29</f>
        <v>1</v>
      </c>
      <c r="C30">
        <f>C29/B29</f>
        <v>2.1355732952977515</v>
      </c>
      <c r="D30" s="66" t="s">
        <v>165</v>
      </c>
      <c r="E30" s="66"/>
      <c r="F30" s="66"/>
      <c r="G30" s="66"/>
    </row>
    <row r="33" spans="1:7" x14ac:dyDescent="0.25">
      <c r="B33" s="9" t="s">
        <v>130</v>
      </c>
      <c r="C33" s="9" t="s">
        <v>116</v>
      </c>
      <c r="D33" s="9" t="s">
        <v>134</v>
      </c>
    </row>
    <row r="34" spans="1:7" x14ac:dyDescent="0.25">
      <c r="A34" t="s">
        <v>131</v>
      </c>
      <c r="B34" s="43">
        <v>5752842.2622652799</v>
      </c>
      <c r="C34" s="8">
        <v>5883774.0749075059</v>
      </c>
    </row>
    <row r="35" spans="1:7" x14ac:dyDescent="0.25">
      <c r="A35" t="s">
        <v>128</v>
      </c>
      <c r="B35">
        <f>B34/C34</f>
        <v>0.97774696802166317</v>
      </c>
      <c r="C35">
        <f>C34/B34</f>
        <v>1.0227594998564535</v>
      </c>
      <c r="D35" t="s">
        <v>136</v>
      </c>
    </row>
    <row r="36" spans="1:7" x14ac:dyDescent="0.25">
      <c r="A36" s="9" t="s">
        <v>143</v>
      </c>
      <c r="B36">
        <v>3.75</v>
      </c>
      <c r="C36">
        <v>13</v>
      </c>
    </row>
    <row r="37" spans="1:7" ht="31.5" x14ac:dyDescent="0.25">
      <c r="A37" s="4" t="s">
        <v>132</v>
      </c>
      <c r="B37" s="7">
        <f>B34*B36</f>
        <v>21573158.4834948</v>
      </c>
      <c r="C37" s="7">
        <f>C34*C36</f>
        <v>76489062.973797575</v>
      </c>
    </row>
    <row r="38" spans="1:7" ht="47.25" x14ac:dyDescent="0.25">
      <c r="A38" s="4" t="s">
        <v>133</v>
      </c>
      <c r="B38">
        <f>B37/B37</f>
        <v>1</v>
      </c>
      <c r="C38">
        <f>C37/B37</f>
        <v>3.5455662661690384</v>
      </c>
      <c r="D38" s="66" t="s">
        <v>166</v>
      </c>
      <c r="E38" s="66"/>
      <c r="F38" s="66"/>
      <c r="G38" s="66"/>
    </row>
    <row r="41" spans="1:7" x14ac:dyDescent="0.25">
      <c r="B41" s="9" t="s">
        <v>130</v>
      </c>
      <c r="C41" s="9" t="s">
        <v>116</v>
      </c>
      <c r="D41" s="9" t="s">
        <v>134</v>
      </c>
    </row>
    <row r="42" spans="1:7" x14ac:dyDescent="0.25">
      <c r="A42" t="s">
        <v>131</v>
      </c>
      <c r="B42" s="43">
        <v>5752842.2622652799</v>
      </c>
      <c r="C42" s="8">
        <v>5883774.0749075059</v>
      </c>
    </row>
    <row r="43" spans="1:7" x14ac:dyDescent="0.25">
      <c r="A43" t="s">
        <v>128</v>
      </c>
      <c r="B43">
        <f>B42/C42</f>
        <v>0.97774696802166317</v>
      </c>
      <c r="C43">
        <f>C42/B42</f>
        <v>1.0227594998564535</v>
      </c>
      <c r="D43" t="s">
        <v>136</v>
      </c>
    </row>
    <row r="44" spans="1:7" ht="31.5" x14ac:dyDescent="0.25">
      <c r="A44" s="12" t="s">
        <v>145</v>
      </c>
      <c r="B44">
        <v>1.46</v>
      </c>
      <c r="C44">
        <v>2.87</v>
      </c>
    </row>
    <row r="45" spans="1:7" ht="31.5" x14ac:dyDescent="0.25">
      <c r="A45" s="4" t="s">
        <v>132</v>
      </c>
      <c r="B45" s="7">
        <f>B42*B44</f>
        <v>8399149.7029073089</v>
      </c>
      <c r="C45" s="7">
        <f>C42*C44</f>
        <v>16886431.594984543</v>
      </c>
    </row>
    <row r="46" spans="1:7" ht="47.25" x14ac:dyDescent="0.25">
      <c r="A46" s="4" t="s">
        <v>133</v>
      </c>
      <c r="B46">
        <f>B45/B45</f>
        <v>1</v>
      </c>
      <c r="C46">
        <f>C45/B45</f>
        <v>2.0104929894438501</v>
      </c>
      <c r="D46" s="66" t="s">
        <v>146</v>
      </c>
      <c r="E46" s="66"/>
      <c r="F46" s="66"/>
      <c r="G46" s="66"/>
    </row>
  </sheetData>
  <mergeCells count="6">
    <mergeCell ref="D46:G46"/>
    <mergeCell ref="D6:G6"/>
    <mergeCell ref="D14:G14"/>
    <mergeCell ref="D22:G22"/>
    <mergeCell ref="D30:G30"/>
    <mergeCell ref="D38:G38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DCF47-3996-41A5-96A0-0A10AAF2FB4F}">
  <dimension ref="A1:H46"/>
  <sheetViews>
    <sheetView workbookViewId="0">
      <selection activeCell="B10" sqref="B10:C10"/>
    </sheetView>
  </sheetViews>
  <sheetFormatPr baseColWidth="10" defaultRowHeight="15.75" x14ac:dyDescent="0.25"/>
  <cols>
    <col min="1" max="1" width="29.125" customWidth="1"/>
    <col min="2" max="2" width="29.25" bestFit="1" customWidth="1"/>
    <col min="3" max="3" width="17" bestFit="1" customWidth="1"/>
    <col min="4" max="4" width="13.375" customWidth="1"/>
    <col min="7" max="7" width="16.875" customWidth="1"/>
    <col min="10" max="10" width="16.125" customWidth="1"/>
    <col min="11" max="11" width="24" customWidth="1"/>
  </cols>
  <sheetData>
    <row r="1" spans="1:8" x14ac:dyDescent="0.25">
      <c r="B1" s="9" t="s">
        <v>130</v>
      </c>
      <c r="C1" s="9" t="s">
        <v>116</v>
      </c>
      <c r="D1" s="9" t="s">
        <v>134</v>
      </c>
    </row>
    <row r="2" spans="1:8" x14ac:dyDescent="0.25">
      <c r="A2" t="s">
        <v>131</v>
      </c>
      <c r="B2" s="8">
        <v>6038051.3446676601</v>
      </c>
      <c r="C2" s="8">
        <v>5817819.5692058196</v>
      </c>
      <c r="G2">
        <v>6038051.3446676601</v>
      </c>
      <c r="H2">
        <v>5817819.5692058196</v>
      </c>
    </row>
    <row r="3" spans="1:8" x14ac:dyDescent="0.25">
      <c r="A3" t="s">
        <v>128</v>
      </c>
      <c r="B3">
        <f>B2/C2</f>
        <v>1.0378546932991088</v>
      </c>
      <c r="C3">
        <f>C2/B2</f>
        <v>0.96352601809914518</v>
      </c>
      <c r="D3" t="s">
        <v>136</v>
      </c>
    </row>
    <row r="4" spans="1:8" x14ac:dyDescent="0.25">
      <c r="A4" s="9" t="s">
        <v>129</v>
      </c>
      <c r="B4">
        <v>1.27</v>
      </c>
      <c r="C4">
        <v>1.5</v>
      </c>
    </row>
    <row r="5" spans="1:8" ht="31.5" x14ac:dyDescent="0.25">
      <c r="A5" s="4" t="s">
        <v>132</v>
      </c>
      <c r="B5" s="7">
        <f>B2*B4</f>
        <v>7668325.2077279286</v>
      </c>
      <c r="C5" s="7">
        <f>C2*C4</f>
        <v>8726729.353808729</v>
      </c>
    </row>
    <row r="6" spans="1:8" ht="47.25" x14ac:dyDescent="0.25">
      <c r="A6" s="4" t="s">
        <v>133</v>
      </c>
      <c r="B6">
        <f>B5/B5</f>
        <v>1</v>
      </c>
      <c r="C6">
        <f>C5/B5</f>
        <v>1.1380228560226122</v>
      </c>
      <c r="D6" s="66" t="s">
        <v>159</v>
      </c>
      <c r="E6" s="66"/>
      <c r="F6" s="66"/>
      <c r="G6" s="66"/>
    </row>
    <row r="9" spans="1:8" x14ac:dyDescent="0.25">
      <c r="B9" s="9" t="s">
        <v>130</v>
      </c>
      <c r="C9" s="9" t="s">
        <v>116</v>
      </c>
      <c r="D9" s="9" t="s">
        <v>134</v>
      </c>
    </row>
    <row r="10" spans="1:8" x14ac:dyDescent="0.25">
      <c r="A10" t="s">
        <v>131</v>
      </c>
      <c r="B10" s="8">
        <v>6038051.3446676601</v>
      </c>
      <c r="C10" s="8">
        <v>5817819.5692058196</v>
      </c>
    </row>
    <row r="11" spans="1:8" x14ac:dyDescent="0.25">
      <c r="A11" t="s">
        <v>128</v>
      </c>
      <c r="B11">
        <f>B10/C10</f>
        <v>1.0378546932991088</v>
      </c>
      <c r="C11">
        <f>C10/B10</f>
        <v>0.96352601809914518</v>
      </c>
      <c r="D11" t="s">
        <v>136</v>
      </c>
    </row>
    <row r="12" spans="1:8" x14ac:dyDescent="0.25">
      <c r="A12" s="9" t="s">
        <v>137</v>
      </c>
      <c r="B12">
        <v>1.5</v>
      </c>
      <c r="C12">
        <v>2.12</v>
      </c>
    </row>
    <row r="13" spans="1:8" ht="31.5" x14ac:dyDescent="0.25">
      <c r="A13" s="4" t="s">
        <v>132</v>
      </c>
      <c r="B13" s="7">
        <f>B10*B12</f>
        <v>9057077.017001491</v>
      </c>
      <c r="C13" s="7">
        <f>C10*C12</f>
        <v>12333777.486716338</v>
      </c>
    </row>
    <row r="14" spans="1:8" ht="47.25" x14ac:dyDescent="0.25">
      <c r="A14" s="4" t="s">
        <v>133</v>
      </c>
      <c r="B14">
        <f>B13/B13</f>
        <v>1</v>
      </c>
      <c r="C14">
        <f>C13/B13</f>
        <v>1.3617834389134584</v>
      </c>
      <c r="D14" s="66" t="s">
        <v>160</v>
      </c>
      <c r="E14" s="66"/>
      <c r="F14" s="66"/>
      <c r="G14" s="66"/>
    </row>
    <row r="17" spans="1:7" x14ac:dyDescent="0.25">
      <c r="B17" s="9" t="s">
        <v>130</v>
      </c>
      <c r="C17" s="9" t="s">
        <v>116</v>
      </c>
      <c r="D17" s="9" t="s">
        <v>134</v>
      </c>
    </row>
    <row r="18" spans="1:7" x14ac:dyDescent="0.25">
      <c r="A18" t="s">
        <v>131</v>
      </c>
      <c r="B18" s="8">
        <v>6038051.3446676601</v>
      </c>
      <c r="C18" s="8">
        <v>5817819.5692058196</v>
      </c>
    </row>
    <row r="19" spans="1:7" x14ac:dyDescent="0.25">
      <c r="A19" t="s">
        <v>128</v>
      </c>
      <c r="B19">
        <f>B18/C18</f>
        <v>1.0378546932991088</v>
      </c>
      <c r="C19">
        <f>C18/B18</f>
        <v>0.96352601809914518</v>
      </c>
      <c r="D19" t="s">
        <v>136</v>
      </c>
    </row>
    <row r="20" spans="1:7" ht="78.75" x14ac:dyDescent="0.25">
      <c r="A20" s="12" t="s">
        <v>139</v>
      </c>
      <c r="B20">
        <v>1.35</v>
      </c>
      <c r="C20">
        <v>1.72</v>
      </c>
    </row>
    <row r="21" spans="1:7" ht="31.5" x14ac:dyDescent="0.25">
      <c r="A21" s="4" t="s">
        <v>132</v>
      </c>
      <c r="B21" s="7">
        <f>B18*B20</f>
        <v>8151369.3153013419</v>
      </c>
      <c r="C21" s="7">
        <f>C18*C20</f>
        <v>10006649.65903401</v>
      </c>
    </row>
    <row r="22" spans="1:7" ht="47.25" x14ac:dyDescent="0.25">
      <c r="A22" s="4" t="s">
        <v>133</v>
      </c>
      <c r="B22">
        <f>B21/B21</f>
        <v>1</v>
      </c>
      <c r="C22">
        <f>C21/B21</f>
        <v>1.2276035193559478</v>
      </c>
      <c r="D22" s="66" t="s">
        <v>161</v>
      </c>
      <c r="E22" s="66"/>
      <c r="F22" s="66"/>
      <c r="G22" s="66"/>
    </row>
    <row r="25" spans="1:7" x14ac:dyDescent="0.25">
      <c r="B25" s="9" t="s">
        <v>130</v>
      </c>
      <c r="C25" s="9" t="s">
        <v>116</v>
      </c>
      <c r="D25" s="9" t="s">
        <v>134</v>
      </c>
    </row>
    <row r="26" spans="1:7" x14ac:dyDescent="0.25">
      <c r="A26" t="s">
        <v>131</v>
      </c>
      <c r="B26" s="8">
        <v>6038051.3446676601</v>
      </c>
      <c r="C26" s="8">
        <v>5817819.5692058196</v>
      </c>
    </row>
    <row r="27" spans="1:7" x14ac:dyDescent="0.25">
      <c r="A27" t="s">
        <v>128</v>
      </c>
      <c r="B27">
        <f>B26/C26</f>
        <v>1.0378546932991088</v>
      </c>
      <c r="C27">
        <f>C26/B26</f>
        <v>0.96352601809914518</v>
      </c>
      <c r="D27" t="s">
        <v>136</v>
      </c>
    </row>
    <row r="28" spans="1:7" x14ac:dyDescent="0.25">
      <c r="A28" s="9" t="s">
        <v>141</v>
      </c>
      <c r="B28">
        <v>1.59</v>
      </c>
      <c r="C28">
        <v>3.32</v>
      </c>
    </row>
    <row r="29" spans="1:7" ht="31.5" x14ac:dyDescent="0.25">
      <c r="A29" s="4" t="s">
        <v>132</v>
      </c>
      <c r="B29" s="7">
        <f>B26*B28</f>
        <v>9600501.6380215809</v>
      </c>
      <c r="C29" s="7">
        <f>C26*C28</f>
        <v>19315160.96976332</v>
      </c>
    </row>
    <row r="30" spans="1:7" ht="47.25" x14ac:dyDescent="0.25">
      <c r="A30" s="4" t="s">
        <v>133</v>
      </c>
      <c r="B30">
        <f>B29/B29</f>
        <v>1</v>
      </c>
      <c r="C30">
        <f>C29/B29</f>
        <v>2.0118908050875226</v>
      </c>
      <c r="D30" s="66" t="s">
        <v>162</v>
      </c>
      <c r="E30" s="66"/>
      <c r="F30" s="66"/>
      <c r="G30" s="66"/>
    </row>
    <row r="33" spans="1:7" x14ac:dyDescent="0.25">
      <c r="B33" s="9" t="s">
        <v>130</v>
      </c>
      <c r="C33" s="9" t="s">
        <v>116</v>
      </c>
      <c r="D33" s="9" t="s">
        <v>134</v>
      </c>
    </row>
    <row r="34" spans="1:7" x14ac:dyDescent="0.25">
      <c r="A34" t="s">
        <v>131</v>
      </c>
      <c r="B34" s="8">
        <v>6038051.3446676601</v>
      </c>
      <c r="C34" s="8">
        <v>5817819.5692058196</v>
      </c>
    </row>
    <row r="35" spans="1:7" x14ac:dyDescent="0.25">
      <c r="A35" t="s">
        <v>128</v>
      </c>
      <c r="B35">
        <f>B34/C34</f>
        <v>1.0378546932991088</v>
      </c>
      <c r="C35">
        <f>C34/B34</f>
        <v>0.96352601809914518</v>
      </c>
      <c r="D35" t="s">
        <v>136</v>
      </c>
    </row>
    <row r="36" spans="1:7" x14ac:dyDescent="0.25">
      <c r="A36" s="9" t="s">
        <v>143</v>
      </c>
      <c r="B36">
        <v>3.75</v>
      </c>
      <c r="C36">
        <v>13</v>
      </c>
    </row>
    <row r="37" spans="1:7" ht="31.5" x14ac:dyDescent="0.25">
      <c r="A37" s="4" t="s">
        <v>132</v>
      </c>
      <c r="B37" s="7">
        <f>B34*B36</f>
        <v>22642692.542503726</v>
      </c>
      <c r="C37" s="7">
        <f>C34*C36</f>
        <v>75631654.399675652</v>
      </c>
    </row>
    <row r="38" spans="1:7" ht="47.25" x14ac:dyDescent="0.25">
      <c r="A38" s="4" t="s">
        <v>133</v>
      </c>
      <c r="B38">
        <f>B37/B37</f>
        <v>1</v>
      </c>
      <c r="C38">
        <f>C37/B37</f>
        <v>3.3402235294103697</v>
      </c>
      <c r="D38" s="66" t="s">
        <v>163</v>
      </c>
      <c r="E38" s="66"/>
      <c r="F38" s="66"/>
      <c r="G38" s="66"/>
    </row>
    <row r="41" spans="1:7" x14ac:dyDescent="0.25">
      <c r="B41" s="9" t="s">
        <v>130</v>
      </c>
      <c r="C41" s="9" t="s">
        <v>116</v>
      </c>
      <c r="D41" s="9" t="s">
        <v>134</v>
      </c>
    </row>
    <row r="42" spans="1:7" x14ac:dyDescent="0.25">
      <c r="A42" t="s">
        <v>131</v>
      </c>
      <c r="B42" s="8">
        <v>6038051.3446676601</v>
      </c>
      <c r="C42" s="8">
        <v>5817819.5692058196</v>
      </c>
    </row>
    <row r="43" spans="1:7" x14ac:dyDescent="0.25">
      <c r="A43" t="s">
        <v>128</v>
      </c>
      <c r="B43">
        <f>B42/C42</f>
        <v>1.0378546932991088</v>
      </c>
      <c r="C43">
        <f>C42/B42</f>
        <v>0.96352601809914518</v>
      </c>
      <c r="D43" t="s">
        <v>136</v>
      </c>
    </row>
    <row r="44" spans="1:7" ht="31.5" x14ac:dyDescent="0.25">
      <c r="A44" s="12" t="s">
        <v>145</v>
      </c>
      <c r="B44">
        <v>1.46</v>
      </c>
      <c r="C44">
        <v>2.87</v>
      </c>
    </row>
    <row r="45" spans="1:7" ht="31.5" x14ac:dyDescent="0.25">
      <c r="A45" s="4" t="s">
        <v>132</v>
      </c>
      <c r="B45" s="7">
        <f>B42*B44</f>
        <v>8815554.963214783</v>
      </c>
      <c r="C45" s="7">
        <f>C42*C44</f>
        <v>16697142.163620703</v>
      </c>
    </row>
    <row r="46" spans="1:7" ht="47.25" x14ac:dyDescent="0.25">
      <c r="A46" s="4" t="s">
        <v>133</v>
      </c>
      <c r="B46">
        <f>B45/B45</f>
        <v>1</v>
      </c>
      <c r="C46">
        <f>C45/B45</f>
        <v>1.8940545698250322</v>
      </c>
      <c r="D46" s="66" t="s">
        <v>164</v>
      </c>
      <c r="E46" s="66"/>
      <c r="F46" s="66"/>
      <c r="G46" s="66"/>
    </row>
  </sheetData>
  <mergeCells count="6">
    <mergeCell ref="D46:G46"/>
    <mergeCell ref="D6:G6"/>
    <mergeCell ref="D14:G14"/>
    <mergeCell ref="D22:G22"/>
    <mergeCell ref="D30:G30"/>
    <mergeCell ref="D38:G38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82A14-9654-47D2-93BE-FC533C98C5D6}">
  <dimension ref="A1:G8"/>
  <sheetViews>
    <sheetView workbookViewId="0">
      <selection sqref="A1:G5"/>
    </sheetView>
  </sheetViews>
  <sheetFormatPr baseColWidth="10" defaultRowHeight="15.75" x14ac:dyDescent="0.25"/>
  <cols>
    <col min="1" max="1" width="25.75" customWidth="1"/>
    <col min="2" max="2" width="15.625" customWidth="1"/>
    <col min="3" max="3" width="16" customWidth="1"/>
    <col min="4" max="4" width="15.625" customWidth="1"/>
    <col min="5" max="5" width="15.5" customWidth="1"/>
    <col min="6" max="6" width="16" customWidth="1"/>
    <col min="7" max="7" width="15" customWidth="1"/>
  </cols>
  <sheetData>
    <row r="1" spans="1:7" ht="25.5" customHeight="1" x14ac:dyDescent="0.25">
      <c r="B1" s="67" t="s">
        <v>167</v>
      </c>
      <c r="C1" s="67"/>
      <c r="D1" s="68" t="s">
        <v>168</v>
      </c>
      <c r="E1" s="68"/>
      <c r="F1" s="67" t="s">
        <v>169</v>
      </c>
      <c r="G1" s="67"/>
    </row>
    <row r="2" spans="1:7" ht="47.25" x14ac:dyDescent="0.25">
      <c r="A2" s="14" t="s">
        <v>150</v>
      </c>
      <c r="B2" s="15" t="s">
        <v>151</v>
      </c>
      <c r="C2" s="15" t="s">
        <v>152</v>
      </c>
      <c r="D2" s="15" t="s">
        <v>151</v>
      </c>
      <c r="E2" s="15" t="s">
        <v>152</v>
      </c>
      <c r="F2" s="15" t="s">
        <v>151</v>
      </c>
      <c r="G2" s="15" t="s">
        <v>152</v>
      </c>
    </row>
    <row r="3" spans="1:7" x14ac:dyDescent="0.25">
      <c r="A3" t="s">
        <v>154</v>
      </c>
      <c r="B3" s="13">
        <v>7421060.8500000006</v>
      </c>
      <c r="C3" s="13">
        <v>8815716</v>
      </c>
      <c r="D3" s="8">
        <v>7306109.6730769053</v>
      </c>
      <c r="E3" s="8">
        <v>8825661.1123612598</v>
      </c>
      <c r="F3" s="8">
        <v>7668325.2077279286</v>
      </c>
      <c r="G3" s="8">
        <v>8726729.353808729</v>
      </c>
    </row>
    <row r="4" spans="1:7" x14ac:dyDescent="0.25">
      <c r="A4" t="s">
        <v>153</v>
      </c>
      <c r="B4" s="8">
        <v>8765032.5</v>
      </c>
      <c r="C4" s="8">
        <v>12459545.280000001</v>
      </c>
      <c r="D4" s="8">
        <v>8629263.3933979198</v>
      </c>
      <c r="E4" s="8">
        <v>12473601.038803913</v>
      </c>
      <c r="F4" s="8">
        <v>9057077.017001491</v>
      </c>
      <c r="G4" s="8">
        <v>12333777.486716338</v>
      </c>
    </row>
    <row r="5" spans="1:7" ht="47.25" x14ac:dyDescent="0.25">
      <c r="A5" s="4" t="s">
        <v>155</v>
      </c>
      <c r="B5" s="8">
        <v>7888529.2500000009</v>
      </c>
      <c r="C5" s="8">
        <v>10108687.68</v>
      </c>
      <c r="D5" s="8">
        <v>7766337.054058128</v>
      </c>
      <c r="E5" s="8">
        <v>10120091.40884091</v>
      </c>
      <c r="F5" s="8">
        <v>8151369.3153013419</v>
      </c>
      <c r="G5" s="8">
        <v>10006649.65903401</v>
      </c>
    </row>
    <row r="6" spans="1:7" x14ac:dyDescent="0.25">
      <c r="A6" t="s">
        <v>156</v>
      </c>
      <c r="B6" s="8">
        <v>9290934.4500000011</v>
      </c>
      <c r="C6" s="8">
        <v>19512118.079999998</v>
      </c>
      <c r="D6" s="8">
        <v>9147019.1970017962</v>
      </c>
      <c r="E6" s="8">
        <v>19534129.928692918</v>
      </c>
      <c r="F6" s="8">
        <v>9600501.6380215809</v>
      </c>
      <c r="G6" s="8">
        <v>19315160.96976332</v>
      </c>
    </row>
    <row r="7" spans="1:7" x14ac:dyDescent="0.25">
      <c r="A7" t="s">
        <v>157</v>
      </c>
      <c r="B7" s="8">
        <v>21912581.25</v>
      </c>
      <c r="C7" s="8">
        <v>76402872</v>
      </c>
      <c r="D7" s="8">
        <v>21573158.4834948</v>
      </c>
      <c r="E7" s="8">
        <v>76489062.973797575</v>
      </c>
      <c r="F7" s="8">
        <v>22642692.542503726</v>
      </c>
      <c r="G7" s="8">
        <v>75631654.399675652</v>
      </c>
    </row>
    <row r="8" spans="1:7" ht="31.5" x14ac:dyDescent="0.25">
      <c r="A8" s="4" t="s">
        <v>158</v>
      </c>
      <c r="B8" s="8">
        <v>8531298.2999999989</v>
      </c>
      <c r="C8" s="8">
        <v>16867403.280000001</v>
      </c>
      <c r="D8" s="8">
        <v>8399149.7029073089</v>
      </c>
      <c r="E8" s="8">
        <v>16886431.594984543</v>
      </c>
      <c r="F8" s="8">
        <v>8815554.963214783</v>
      </c>
      <c r="G8" s="8">
        <v>16697142.163620703</v>
      </c>
    </row>
  </sheetData>
  <mergeCells count="3">
    <mergeCell ref="B1:C1"/>
    <mergeCell ref="D1:E1"/>
    <mergeCell ref="F1:G1"/>
  </mergeCells>
  <pageMargins left="0.7" right="0.7" top="0.75" bottom="0.75" header="0.3" footer="0.3"/>
  <pageSetup orientation="portrait" horizontalDpi="360" verticalDpi="36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030E0-594A-4C3B-8DE5-3EB69255813E}">
  <dimension ref="A2:AH30"/>
  <sheetViews>
    <sheetView zoomScale="55" zoomScaleNormal="55" workbookViewId="0">
      <selection activeCell="U4" sqref="U4"/>
    </sheetView>
  </sheetViews>
  <sheetFormatPr baseColWidth="10" defaultRowHeight="15.75" x14ac:dyDescent="0.25"/>
  <cols>
    <col min="1" max="1" width="40.25" customWidth="1"/>
    <col min="2" max="2" width="39" customWidth="1"/>
    <col min="3" max="3" width="39.75" customWidth="1"/>
    <col min="4" max="4" width="42.375" customWidth="1"/>
    <col min="5" max="5" width="40.375" customWidth="1"/>
    <col min="6" max="6" width="41" customWidth="1"/>
    <col min="7" max="7" width="16" customWidth="1"/>
    <col min="8" max="10" width="19.375" customWidth="1"/>
    <col min="14" max="14" width="14.5" customWidth="1"/>
    <col min="20" max="20" width="19.125" customWidth="1"/>
    <col min="21" max="21" width="19.75" customWidth="1"/>
    <col min="22" max="22" width="19.25" customWidth="1"/>
    <col min="23" max="24" width="20.25" customWidth="1"/>
    <col min="25" max="25" width="23.125" customWidth="1"/>
    <col min="26" max="26" width="20" customWidth="1"/>
    <col min="27" max="28" width="19.75" customWidth="1"/>
    <col min="29" max="29" width="22.875" customWidth="1"/>
    <col min="30" max="30" width="19.125" customWidth="1"/>
    <col min="31" max="31" width="20.75" customWidth="1"/>
    <col min="32" max="32" width="39.75" customWidth="1"/>
    <col min="33" max="33" width="40.875" customWidth="1"/>
    <col min="34" max="34" width="38.75" customWidth="1"/>
  </cols>
  <sheetData>
    <row r="2" spans="1:34" x14ac:dyDescent="0.25">
      <c r="A2" s="11" t="s">
        <v>204</v>
      </c>
      <c r="B2" s="72" t="s">
        <v>193</v>
      </c>
      <c r="C2" s="73"/>
      <c r="D2" s="73"/>
      <c r="E2" s="73"/>
      <c r="F2" s="73"/>
      <c r="G2" s="73"/>
      <c r="H2" s="73"/>
      <c r="I2" s="74"/>
      <c r="J2" s="32"/>
      <c r="K2" s="72" t="s">
        <v>194</v>
      </c>
      <c r="L2" s="73"/>
      <c r="M2" s="73"/>
      <c r="N2" s="73"/>
      <c r="O2" s="73"/>
      <c r="P2" s="74"/>
      <c r="Q2" s="73" t="s">
        <v>218</v>
      </c>
      <c r="R2" s="73"/>
      <c r="S2" s="74"/>
      <c r="T2" s="70" t="s">
        <v>167</v>
      </c>
      <c r="U2" s="71"/>
      <c r="V2" s="71"/>
      <c r="W2" s="71"/>
      <c r="X2" s="75" t="s">
        <v>195</v>
      </c>
      <c r="Y2" s="75"/>
      <c r="Z2" s="75"/>
      <c r="AA2" s="75"/>
      <c r="AB2" s="76" t="s">
        <v>199</v>
      </c>
      <c r="AC2" s="76"/>
      <c r="AD2" s="76"/>
      <c r="AE2" s="76"/>
      <c r="AF2" s="74" t="s">
        <v>222</v>
      </c>
      <c r="AG2" s="69"/>
      <c r="AH2" s="69"/>
    </row>
    <row r="3" spans="1:34" x14ac:dyDescent="0.25">
      <c r="A3" s="11" t="s">
        <v>203</v>
      </c>
      <c r="B3" s="11" t="s">
        <v>207</v>
      </c>
      <c r="C3" s="11" t="s">
        <v>208</v>
      </c>
      <c r="D3" s="11" t="s">
        <v>206</v>
      </c>
      <c r="E3" s="11" t="s">
        <v>209</v>
      </c>
      <c r="F3" s="11" t="s">
        <v>210</v>
      </c>
      <c r="G3" s="11" t="s">
        <v>212</v>
      </c>
      <c r="H3" s="11" t="s">
        <v>211</v>
      </c>
      <c r="I3" s="33" t="s">
        <v>213</v>
      </c>
      <c r="J3" s="33" t="s">
        <v>214</v>
      </c>
      <c r="K3" s="11" t="s">
        <v>190</v>
      </c>
      <c r="L3" s="11" t="s">
        <v>190</v>
      </c>
      <c r="M3" s="11" t="s">
        <v>191</v>
      </c>
      <c r="N3" s="11" t="s">
        <v>215</v>
      </c>
      <c r="O3" s="11" t="s">
        <v>192</v>
      </c>
      <c r="P3" s="11" t="s">
        <v>216</v>
      </c>
      <c r="Q3" s="11" t="s">
        <v>200</v>
      </c>
      <c r="R3" s="11" t="s">
        <v>201</v>
      </c>
      <c r="S3" s="11" t="s">
        <v>202</v>
      </c>
      <c r="T3" s="50" t="s">
        <v>217</v>
      </c>
      <c r="U3" s="50" t="s">
        <v>196</v>
      </c>
      <c r="V3" s="50" t="s">
        <v>197</v>
      </c>
      <c r="W3" s="51" t="s">
        <v>198</v>
      </c>
      <c r="X3" s="57" t="s">
        <v>217</v>
      </c>
      <c r="Y3" s="57" t="s">
        <v>196</v>
      </c>
      <c r="Z3" s="57" t="s">
        <v>197</v>
      </c>
      <c r="AA3" s="57" t="s">
        <v>198</v>
      </c>
      <c r="AB3" s="61" t="s">
        <v>217</v>
      </c>
      <c r="AC3" s="61" t="s">
        <v>196</v>
      </c>
      <c r="AD3" s="61" t="s">
        <v>197</v>
      </c>
      <c r="AE3" s="61" t="s">
        <v>198</v>
      </c>
      <c r="AF3" s="44" t="s">
        <v>219</v>
      </c>
      <c r="AG3" s="11" t="s">
        <v>220</v>
      </c>
      <c r="AH3" s="11" t="s">
        <v>221</v>
      </c>
    </row>
    <row r="4" spans="1:34" x14ac:dyDescent="0.25">
      <c r="A4" s="21" t="s">
        <v>154</v>
      </c>
      <c r="B4" s="21">
        <v>236</v>
      </c>
      <c r="C4" s="21">
        <v>0.79</v>
      </c>
      <c r="D4" s="21">
        <v>300</v>
      </c>
      <c r="E4" s="5">
        <f>C4/D4</f>
        <v>2.6333333333333334E-3</v>
      </c>
      <c r="F4" s="5">
        <f>1-C4</f>
        <v>0.20999999999999996</v>
      </c>
      <c r="G4" s="5">
        <f>E4*F4</f>
        <v>5.5299999999999989E-4</v>
      </c>
      <c r="H4" s="5">
        <f>SQRT(G4)</f>
        <v>2.3515952032609692E-2</v>
      </c>
      <c r="I4" s="34">
        <v>2.3515952032609692E-2</v>
      </c>
      <c r="J4" s="35">
        <f>I4</f>
        <v>2.3515952032609692E-2</v>
      </c>
      <c r="K4" s="31">
        <f>C4</f>
        <v>0.79</v>
      </c>
      <c r="L4" s="49">
        <v>0.79</v>
      </c>
      <c r="M4" s="39">
        <f>K4-J4</f>
        <v>0.76648404796739034</v>
      </c>
      <c r="N4" s="36">
        <f>D4*M4</f>
        <v>229.9452143902171</v>
      </c>
      <c r="O4" s="39">
        <f>K4+J4</f>
        <v>0.81351595203260973</v>
      </c>
      <c r="P4" s="38">
        <f>O4*D4</f>
        <v>244.05478560978293</v>
      </c>
      <c r="Q4" s="38">
        <f>1/L4</f>
        <v>1.2658227848101264</v>
      </c>
      <c r="R4" s="38">
        <f>1/M4</f>
        <v>1.3046585935504615</v>
      </c>
      <c r="S4" s="38">
        <f>1/O4</f>
        <v>1.2292321957565191</v>
      </c>
      <c r="T4" s="52">
        <v>5843355</v>
      </c>
      <c r="U4" s="52">
        <f>T4*Q4</f>
        <v>7396651.8987341765</v>
      </c>
      <c r="V4" s="53">
        <f>T4*S4</f>
        <v>7182840.0972348349</v>
      </c>
      <c r="W4" s="54">
        <f>T4*R4</f>
        <v>7623583.3159160567</v>
      </c>
      <c r="X4" s="58">
        <v>5752842.2622652799</v>
      </c>
      <c r="Y4" s="58">
        <f>Q4*X4</f>
        <v>7282078.8129940247</v>
      </c>
      <c r="Z4" s="59">
        <f>X4*S4</f>
        <v>7071578.9258852508</v>
      </c>
      <c r="AA4" s="59">
        <f>X4*R4</f>
        <v>7505495.0948046753</v>
      </c>
      <c r="AB4" s="62">
        <v>6038051.3446676601</v>
      </c>
      <c r="AC4" s="62">
        <f>AB4*Q4</f>
        <v>7643102.9679337461</v>
      </c>
      <c r="AD4" s="63">
        <f>AB4*S4</f>
        <v>7422167.1124964301</v>
      </c>
      <c r="AE4" s="63">
        <f>AB4*R4</f>
        <v>7877595.5751195829</v>
      </c>
      <c r="AF4" s="45" t="str">
        <f>CONCATENATE(V4,"-",W4)</f>
        <v>7182840,09723483-7623583,31591606</v>
      </c>
      <c r="AG4" s="5" t="str">
        <f>CONCATENATE(Z4,"-",AA4)</f>
        <v>7071578,92588525-7505495,09480468</v>
      </c>
      <c r="AH4" s="5" t="str">
        <f>CONCATENATE(AD4,"-",AE4)</f>
        <v>7422167,11249643-7877595,57511958</v>
      </c>
    </row>
    <row r="5" spans="1:34" x14ac:dyDescent="0.25">
      <c r="A5" s="21" t="s">
        <v>153</v>
      </c>
      <c r="B5" s="21">
        <v>200</v>
      </c>
      <c r="C5" s="21">
        <v>0.67</v>
      </c>
      <c r="D5" s="21">
        <v>300</v>
      </c>
      <c r="E5" s="5">
        <f t="shared" ref="E5:E9" si="0">C5/D5</f>
        <v>2.2333333333333333E-3</v>
      </c>
      <c r="F5" s="5">
        <f t="shared" ref="F5:F9" si="1">1-C5</f>
        <v>0.32999999999999996</v>
      </c>
      <c r="G5" s="5">
        <f t="shared" ref="G5:G9" si="2">E5*F5</f>
        <v>7.3699999999999992E-4</v>
      </c>
      <c r="H5" s="5">
        <f t="shared" ref="H5:H9" si="3">SQRT(G5)</f>
        <v>2.7147743920996455E-2</v>
      </c>
      <c r="I5" s="34">
        <v>2.7147743920996455E-2</v>
      </c>
      <c r="J5" s="35">
        <f t="shared" ref="J5:J9" si="4">I5</f>
        <v>2.7147743920996455E-2</v>
      </c>
      <c r="K5" s="31">
        <f t="shared" ref="K5:K9" si="5">C5</f>
        <v>0.67</v>
      </c>
      <c r="L5" s="49">
        <v>0.67</v>
      </c>
      <c r="M5" s="39">
        <f t="shared" ref="M5:M9" si="6">K5-J5</f>
        <v>0.64285225607900354</v>
      </c>
      <c r="N5" s="36">
        <f t="shared" ref="N5:N9" si="7">D5*M5</f>
        <v>192.85567682370106</v>
      </c>
      <c r="O5" s="39">
        <f t="shared" ref="O5:O9" si="8">K5+J5</f>
        <v>0.69714774392099654</v>
      </c>
      <c r="P5" s="38">
        <f t="shared" ref="P5:P9" si="9">O5*D5</f>
        <v>209.14432317629897</v>
      </c>
      <c r="Q5" s="38">
        <f t="shared" ref="Q5:Q9" si="10">1/L5</f>
        <v>1.4925373134328357</v>
      </c>
      <c r="R5" s="38">
        <f t="shared" ref="R5:R9" si="11">1/M5</f>
        <v>1.5555673804419294</v>
      </c>
      <c r="S5" s="38">
        <f t="shared" ref="S5:S9" si="12">1/O5</f>
        <v>1.4344161746485173</v>
      </c>
      <c r="T5" s="52">
        <v>5843355</v>
      </c>
      <c r="U5" s="52">
        <f t="shared" ref="U5:U9" si="13">T5*Q5</f>
        <v>8721425.3731343281</v>
      </c>
      <c r="V5" s="53">
        <f t="shared" ref="V5:V9" si="14">T5*S5</f>
        <v>8381802.9262132868</v>
      </c>
      <c r="W5" s="54">
        <f t="shared" ref="W5:W9" si="15">T5*R5</f>
        <v>9089732.4303422514</v>
      </c>
      <c r="X5" s="58">
        <v>5752842.2622652799</v>
      </c>
      <c r="Y5" s="58">
        <f t="shared" ref="Y5:Y9" si="16">Q5*X5</f>
        <v>8586331.7347242981</v>
      </c>
      <c r="Z5" s="59">
        <f t="shared" ref="Z5:Z9" si="17">X5*S5</f>
        <v>8251969.9911948852</v>
      </c>
      <c r="AA5" s="59">
        <f t="shared" ref="AA5:AA9" si="18">X5*R5</f>
        <v>8948933.7680076249</v>
      </c>
      <c r="AB5" s="62">
        <v>6038051.3446676601</v>
      </c>
      <c r="AC5" s="62">
        <f t="shared" ref="AC5:AC9" si="19">AB5*Q5</f>
        <v>9012016.9323397912</v>
      </c>
      <c r="AD5" s="63">
        <f t="shared" ref="AD5:AD9" si="20">AB5*S5</f>
        <v>8661078.5121495221</v>
      </c>
      <c r="AE5" s="63">
        <f t="shared" ref="AE5:AE9" si="21">AB5*R5</f>
        <v>9392595.7131985407</v>
      </c>
      <c r="AF5" s="45" t="str">
        <f t="shared" ref="AF5:AF9" si="22">CONCATENATE(V5,"-",W5)</f>
        <v>8381802,92621329-9089732,43034225</v>
      </c>
      <c r="AG5" s="5" t="str">
        <f t="shared" ref="AG5:AG9" si="23">CONCATENATE(Z5,"-",AA5)</f>
        <v>8251969,99119489-8948933,76800762</v>
      </c>
      <c r="AH5" s="5" t="str">
        <f t="shared" ref="AH5:AH9" si="24">CONCATENATE(AD5,"-",AE5)</f>
        <v>8661078,51214952-9392595,71319854</v>
      </c>
    </row>
    <row r="6" spans="1:34" ht="50.25" customHeight="1" x14ac:dyDescent="0.25">
      <c r="A6" s="21" t="s">
        <v>155</v>
      </c>
      <c r="B6" s="21">
        <v>222</v>
      </c>
      <c r="C6" s="21">
        <v>0.74</v>
      </c>
      <c r="D6" s="21">
        <v>300</v>
      </c>
      <c r="E6" s="5">
        <f t="shared" si="0"/>
        <v>2.4666666666666665E-3</v>
      </c>
      <c r="F6" s="5">
        <f t="shared" si="1"/>
        <v>0.26</v>
      </c>
      <c r="G6" s="5">
        <f t="shared" si="2"/>
        <v>6.4133333333333327E-4</v>
      </c>
      <c r="H6" s="5">
        <f t="shared" si="3"/>
        <v>2.5324559884296771E-2</v>
      </c>
      <c r="I6" s="34">
        <v>2.5324559884296771E-2</v>
      </c>
      <c r="J6" s="35">
        <f t="shared" si="4"/>
        <v>2.5324559884296771E-2</v>
      </c>
      <c r="K6" s="31">
        <f t="shared" si="5"/>
        <v>0.74</v>
      </c>
      <c r="L6" s="49">
        <v>0.74</v>
      </c>
      <c r="M6" s="39">
        <f t="shared" si="6"/>
        <v>0.71467544011570316</v>
      </c>
      <c r="N6" s="36">
        <f t="shared" si="7"/>
        <v>214.40263203471096</v>
      </c>
      <c r="O6" s="39">
        <f t="shared" si="8"/>
        <v>0.76532455988429682</v>
      </c>
      <c r="P6" s="38">
        <f t="shared" si="9"/>
        <v>229.59736796528904</v>
      </c>
      <c r="Q6" s="38">
        <f t="shared" si="10"/>
        <v>1.3513513513513513</v>
      </c>
      <c r="R6" s="38">
        <f t="shared" si="11"/>
        <v>1.3992365539217408</v>
      </c>
      <c r="S6" s="38">
        <f t="shared" si="12"/>
        <v>1.3066351877577036</v>
      </c>
      <c r="T6" s="52">
        <v>5843355</v>
      </c>
      <c r="U6" s="52">
        <f>T6*Q6</f>
        <v>7896425.6756756753</v>
      </c>
      <c r="V6" s="53">
        <f t="shared" si="14"/>
        <v>7635133.257559916</v>
      </c>
      <c r="W6" s="54">
        <f t="shared" si="15"/>
        <v>8176235.9135413738</v>
      </c>
      <c r="X6" s="58">
        <v>5752842.2622652799</v>
      </c>
      <c r="Y6" s="58">
        <f t="shared" si="16"/>
        <v>7774111.1652233507</v>
      </c>
      <c r="Z6" s="59">
        <f t="shared" si="17"/>
        <v>7516866.1294954466</v>
      </c>
      <c r="AA6" s="59">
        <f t="shared" si="18"/>
        <v>8049587.1823074222</v>
      </c>
      <c r="AB6" s="62">
        <v>6038051.3446676601</v>
      </c>
      <c r="AC6" s="62">
        <f t="shared" si="19"/>
        <v>8159528.8441454861</v>
      </c>
      <c r="AD6" s="63">
        <f t="shared" si="20"/>
        <v>7889530.3524304824</v>
      </c>
      <c r="AE6" s="63">
        <f t="shared" si="21"/>
        <v>8448662.1559153106</v>
      </c>
      <c r="AF6" s="45" t="str">
        <f t="shared" si="22"/>
        <v>7635133,25755992-8176235,91354137</v>
      </c>
      <c r="AG6" s="5" t="str">
        <f t="shared" si="23"/>
        <v>7516866,12949545-8049587,18230742</v>
      </c>
      <c r="AH6" s="5" t="str">
        <f t="shared" si="24"/>
        <v>7889530,35243048-8448662,15591531</v>
      </c>
    </row>
    <row r="7" spans="1:34" x14ac:dyDescent="0.25">
      <c r="A7" s="21" t="s">
        <v>156</v>
      </c>
      <c r="B7" s="21">
        <v>189</v>
      </c>
      <c r="C7" s="21">
        <v>0.63</v>
      </c>
      <c r="D7" s="21">
        <v>300</v>
      </c>
      <c r="E7" s="5">
        <f t="shared" si="0"/>
        <v>2.0999999999999999E-3</v>
      </c>
      <c r="F7" s="5">
        <f t="shared" si="1"/>
        <v>0.37</v>
      </c>
      <c r="G7" s="5">
        <f t="shared" si="2"/>
        <v>7.7699999999999991E-4</v>
      </c>
      <c r="H7" s="5">
        <f t="shared" si="3"/>
        <v>2.7874719729532708E-2</v>
      </c>
      <c r="I7" s="34">
        <v>2.7874719729532708E-2</v>
      </c>
      <c r="J7" s="35">
        <f t="shared" si="4"/>
        <v>2.7874719729532708E-2</v>
      </c>
      <c r="K7" s="31">
        <f t="shared" si="5"/>
        <v>0.63</v>
      </c>
      <c r="L7" s="49">
        <v>0.63</v>
      </c>
      <c r="M7" s="39">
        <f t="shared" si="6"/>
        <v>0.6021252802704673</v>
      </c>
      <c r="N7" s="36">
        <f t="shared" si="7"/>
        <v>180.63758408114018</v>
      </c>
      <c r="O7" s="39">
        <f t="shared" si="8"/>
        <v>0.65787471972953271</v>
      </c>
      <c r="P7" s="38">
        <f t="shared" si="9"/>
        <v>197.36241591885982</v>
      </c>
      <c r="Q7" s="38">
        <f t="shared" si="10"/>
        <v>1.5873015873015872</v>
      </c>
      <c r="R7" s="38">
        <f t="shared" si="11"/>
        <v>1.6607839477372752</v>
      </c>
      <c r="S7" s="38">
        <f t="shared" si="12"/>
        <v>1.5200462489440585</v>
      </c>
      <c r="T7" s="52">
        <v>5843355</v>
      </c>
      <c r="U7" s="52">
        <f t="shared" si="13"/>
        <v>9275166.666666666</v>
      </c>
      <c r="V7" s="53">
        <f t="shared" si="14"/>
        <v>8882169.8489985093</v>
      </c>
      <c r="W7" s="54">
        <f t="shared" si="15"/>
        <v>9704550.184930345</v>
      </c>
      <c r="X7" s="58">
        <v>5752842.2622652799</v>
      </c>
      <c r="Y7" s="58">
        <f t="shared" si="16"/>
        <v>9131495.654389333</v>
      </c>
      <c r="Z7" s="59">
        <f t="shared" si="17"/>
        <v>8744586.30152319</v>
      </c>
      <c r="AA7" s="59">
        <f t="shared" si="18"/>
        <v>9554228.0830347687</v>
      </c>
      <c r="AB7" s="62">
        <v>6038051.3446676601</v>
      </c>
      <c r="AC7" s="62">
        <f t="shared" si="19"/>
        <v>9584208.4835994598</v>
      </c>
      <c r="AD7" s="63">
        <f t="shared" si="20"/>
        <v>9178117.2973937057</v>
      </c>
      <c r="AE7" s="63">
        <f t="shared" si="21"/>
        <v>10027898.748837519</v>
      </c>
      <c r="AF7" s="45" t="str">
        <f t="shared" si="22"/>
        <v>8882169,84899851-9704550,18493035</v>
      </c>
      <c r="AG7" s="5" t="str">
        <f t="shared" si="23"/>
        <v>8744586,30152319-9554228,08303477</v>
      </c>
      <c r="AH7" s="5" t="str">
        <f t="shared" si="24"/>
        <v>9178117,29739371-10027898,7488375</v>
      </c>
    </row>
    <row r="8" spans="1:34" x14ac:dyDescent="0.25">
      <c r="A8" s="21" t="s">
        <v>157</v>
      </c>
      <c r="B8" s="21">
        <v>80</v>
      </c>
      <c r="C8" s="21">
        <v>0.27</v>
      </c>
      <c r="D8" s="21">
        <v>300</v>
      </c>
      <c r="E8" s="5">
        <f t="shared" si="0"/>
        <v>9.0000000000000008E-4</v>
      </c>
      <c r="F8" s="5">
        <f t="shared" si="1"/>
        <v>0.73</v>
      </c>
      <c r="G8" s="5">
        <f t="shared" si="2"/>
        <v>6.5700000000000003E-4</v>
      </c>
      <c r="H8" s="5">
        <f t="shared" si="3"/>
        <v>2.5632011235952594E-2</v>
      </c>
      <c r="I8" s="34">
        <v>2.5632011235952594E-2</v>
      </c>
      <c r="J8" s="35">
        <f t="shared" si="4"/>
        <v>2.5632011235952594E-2</v>
      </c>
      <c r="K8" s="31">
        <f t="shared" si="5"/>
        <v>0.27</v>
      </c>
      <c r="L8" s="49">
        <v>0.27</v>
      </c>
      <c r="M8" s="39">
        <f t="shared" si="6"/>
        <v>0.24436798876404742</v>
      </c>
      <c r="N8" s="36">
        <f t="shared" si="7"/>
        <v>73.310396629214225</v>
      </c>
      <c r="O8" s="39">
        <f t="shared" si="8"/>
        <v>0.29563201123595262</v>
      </c>
      <c r="P8" s="38">
        <f t="shared" si="9"/>
        <v>88.68960337078579</v>
      </c>
      <c r="Q8" s="38">
        <f t="shared" si="10"/>
        <v>3.7037037037037033</v>
      </c>
      <c r="R8" s="38">
        <f t="shared" si="11"/>
        <v>4.0921890181187459</v>
      </c>
      <c r="S8" s="38">
        <f t="shared" si="12"/>
        <v>3.3825836242133822</v>
      </c>
      <c r="T8" s="52">
        <v>5843355</v>
      </c>
      <c r="U8" s="52">
        <f t="shared" si="13"/>
        <v>21642055.555555552</v>
      </c>
      <c r="V8" s="53">
        <f t="shared" si="14"/>
        <v>19765636.933465388</v>
      </c>
      <c r="W8" s="54">
        <f t="shared" si="15"/>
        <v>23912113.159969263</v>
      </c>
      <c r="X8" s="58">
        <v>5752842.2622652799</v>
      </c>
      <c r="Y8" s="58">
        <f t="shared" si="16"/>
        <v>21306823.193575107</v>
      </c>
      <c r="Z8" s="59">
        <f t="shared" si="17"/>
        <v>19459470.029021204</v>
      </c>
      <c r="AA8" s="59">
        <f t="shared" si="18"/>
        <v>23541717.928611379</v>
      </c>
      <c r="AB8" s="62">
        <v>6038051.3446676601</v>
      </c>
      <c r="AC8" s="62">
        <f t="shared" si="19"/>
        <v>22363153.128398739</v>
      </c>
      <c r="AD8" s="63">
        <f t="shared" si="20"/>
        <v>20424213.600632418</v>
      </c>
      <c r="AE8" s="63">
        <f t="shared" si="21"/>
        <v>24708847.403486125</v>
      </c>
      <c r="AF8" s="45" t="str">
        <f t="shared" si="22"/>
        <v>19765636,9334654-23912113,1599693</v>
      </c>
      <c r="AG8" s="5" t="str">
        <f t="shared" si="23"/>
        <v>19459470,0290212-23541717,9286114</v>
      </c>
      <c r="AH8" s="5" t="str">
        <f t="shared" si="24"/>
        <v>20424213,6006324-24708847,4034861</v>
      </c>
    </row>
    <row r="9" spans="1:34" ht="33.75" customHeight="1" x14ac:dyDescent="0.25">
      <c r="A9" s="21" t="s">
        <v>158</v>
      </c>
      <c r="B9" s="21">
        <v>205</v>
      </c>
      <c r="C9" s="21">
        <v>0.68</v>
      </c>
      <c r="D9" s="21">
        <v>300</v>
      </c>
      <c r="E9" s="5">
        <f t="shared" si="0"/>
        <v>2.2666666666666668E-3</v>
      </c>
      <c r="F9" s="5">
        <f t="shared" si="1"/>
        <v>0.31999999999999995</v>
      </c>
      <c r="G9" s="5">
        <f t="shared" si="2"/>
        <v>7.2533333333333326E-4</v>
      </c>
      <c r="H9" s="5">
        <f t="shared" si="3"/>
        <v>2.6932013168965541E-2</v>
      </c>
      <c r="I9" s="34">
        <v>2.6932013168965541E-2</v>
      </c>
      <c r="J9" s="35">
        <f t="shared" si="4"/>
        <v>2.6932013168965541E-2</v>
      </c>
      <c r="K9" s="31">
        <f t="shared" si="5"/>
        <v>0.68</v>
      </c>
      <c r="L9" s="49">
        <v>0.68</v>
      </c>
      <c r="M9" s="39">
        <f t="shared" si="6"/>
        <v>0.65306798683103451</v>
      </c>
      <c r="N9" s="36">
        <f t="shared" si="7"/>
        <v>195.92039604931034</v>
      </c>
      <c r="O9" s="39">
        <f t="shared" si="8"/>
        <v>0.70693201316896559</v>
      </c>
      <c r="P9" s="38">
        <f t="shared" si="9"/>
        <v>212.07960395068969</v>
      </c>
      <c r="Q9" s="38">
        <f t="shared" si="10"/>
        <v>1.4705882352941175</v>
      </c>
      <c r="R9" s="38">
        <f t="shared" si="11"/>
        <v>1.5312341443230562</v>
      </c>
      <c r="S9" s="38">
        <f t="shared" si="12"/>
        <v>1.4145631848206985</v>
      </c>
      <c r="T9" s="52">
        <v>5843355</v>
      </c>
      <c r="U9" s="52">
        <f t="shared" si="13"/>
        <v>8593169.1176470574</v>
      </c>
      <c r="V9" s="53">
        <f t="shared" si="14"/>
        <v>8265794.8588379528</v>
      </c>
      <c r="W9" s="54">
        <f t="shared" si="15"/>
        <v>8947544.6934008524</v>
      </c>
      <c r="X9" s="58">
        <v>5752842.2622652799</v>
      </c>
      <c r="Y9" s="58">
        <f t="shared" si="16"/>
        <v>8460062.1503901165</v>
      </c>
      <c r="Z9" s="59">
        <f t="shared" si="17"/>
        <v>8137758.8722810866</v>
      </c>
      <c r="AA9" s="59">
        <f t="shared" si="18"/>
        <v>8808948.4988852907</v>
      </c>
      <c r="AB9" s="62">
        <v>6038051.3446676601</v>
      </c>
      <c r="AC9" s="62">
        <f t="shared" si="19"/>
        <v>8879487.2715700883</v>
      </c>
      <c r="AD9" s="63">
        <f t="shared" si="20"/>
        <v>8541205.1402239874</v>
      </c>
      <c r="AE9" s="63">
        <f t="shared" si="21"/>
        <v>9245670.3841308635</v>
      </c>
      <c r="AF9" s="45" t="str">
        <f t="shared" si="22"/>
        <v>8265794,85883795-8947544,69340085</v>
      </c>
      <c r="AG9" s="5" t="str">
        <f t="shared" si="23"/>
        <v>8137758,87228109-8808948,49888529</v>
      </c>
      <c r="AH9" s="5" t="str">
        <f t="shared" si="24"/>
        <v>8541205,14022399-9245670,38413086</v>
      </c>
    </row>
    <row r="10" spans="1:34" x14ac:dyDescent="0.25">
      <c r="T10" s="55"/>
      <c r="U10" s="55"/>
      <c r="V10" s="55"/>
      <c r="W10" s="55"/>
      <c r="X10" s="60"/>
      <c r="Y10" s="60"/>
      <c r="Z10" s="60"/>
      <c r="AA10" s="60"/>
      <c r="AB10" s="64"/>
      <c r="AC10" s="64"/>
      <c r="AD10" s="64"/>
      <c r="AE10" s="64"/>
    </row>
    <row r="11" spans="1:34" x14ac:dyDescent="0.25">
      <c r="T11" s="55"/>
      <c r="U11" s="55"/>
      <c r="V11" s="55"/>
      <c r="W11" s="55"/>
      <c r="X11" s="60"/>
      <c r="Y11" s="60"/>
      <c r="Z11" s="60"/>
      <c r="AA11" s="60"/>
      <c r="AB11" s="64"/>
      <c r="AC11" s="64"/>
      <c r="AD11" s="64"/>
      <c r="AE11" s="64"/>
    </row>
    <row r="12" spans="1:34" x14ac:dyDescent="0.25">
      <c r="A12" s="11" t="s">
        <v>205</v>
      </c>
      <c r="B12" s="72" t="s">
        <v>193</v>
      </c>
      <c r="C12" s="73"/>
      <c r="D12" s="73"/>
      <c r="E12" s="73"/>
      <c r="F12" s="73"/>
      <c r="G12" s="73"/>
      <c r="H12" s="74"/>
      <c r="I12" s="32"/>
      <c r="J12" s="32"/>
      <c r="K12" s="72" t="s">
        <v>194</v>
      </c>
      <c r="L12" s="73"/>
      <c r="M12" s="73"/>
      <c r="N12" s="73"/>
      <c r="O12" s="73"/>
      <c r="P12" s="74"/>
      <c r="Q12" s="73" t="s">
        <v>218</v>
      </c>
      <c r="R12" s="73"/>
      <c r="S12" s="74"/>
      <c r="T12" s="70" t="s">
        <v>167</v>
      </c>
      <c r="U12" s="71"/>
      <c r="V12" s="71"/>
      <c r="W12" s="71"/>
      <c r="X12" s="75" t="s">
        <v>195</v>
      </c>
      <c r="Y12" s="75"/>
      <c r="Z12" s="75"/>
      <c r="AA12" s="75"/>
      <c r="AB12" s="76" t="s">
        <v>199</v>
      </c>
      <c r="AC12" s="76"/>
      <c r="AD12" s="76"/>
      <c r="AE12" s="76"/>
      <c r="AF12" s="69" t="s">
        <v>222</v>
      </c>
      <c r="AG12" s="69"/>
      <c r="AH12" s="69"/>
    </row>
    <row r="13" spans="1:34" x14ac:dyDescent="0.25">
      <c r="A13" s="11" t="s">
        <v>203</v>
      </c>
      <c r="B13" s="11" t="s">
        <v>207</v>
      </c>
      <c r="C13" s="11" t="s">
        <v>208</v>
      </c>
      <c r="D13" s="11" t="s">
        <v>206</v>
      </c>
      <c r="E13" s="11" t="s">
        <v>209</v>
      </c>
      <c r="F13" s="11" t="s">
        <v>210</v>
      </c>
      <c r="G13" s="11" t="s">
        <v>212</v>
      </c>
      <c r="H13" s="11" t="s">
        <v>211</v>
      </c>
      <c r="I13" s="33" t="s">
        <v>213</v>
      </c>
      <c r="J13" s="33" t="s">
        <v>214</v>
      </c>
      <c r="K13" s="11" t="s">
        <v>190</v>
      </c>
      <c r="L13" s="11" t="s">
        <v>190</v>
      </c>
      <c r="M13" s="11" t="s">
        <v>191</v>
      </c>
      <c r="N13" s="11" t="s">
        <v>215</v>
      </c>
      <c r="O13" s="11" t="s">
        <v>192</v>
      </c>
      <c r="P13" s="11" t="s">
        <v>216</v>
      </c>
      <c r="Q13" s="11" t="s">
        <v>200</v>
      </c>
      <c r="R13" s="11" t="s">
        <v>201</v>
      </c>
      <c r="S13" s="11" t="s">
        <v>202</v>
      </c>
      <c r="T13" s="50" t="s">
        <v>217</v>
      </c>
      <c r="U13" s="50" t="s">
        <v>196</v>
      </c>
      <c r="V13" s="50" t="s">
        <v>197</v>
      </c>
      <c r="W13" s="51" t="s">
        <v>198</v>
      </c>
      <c r="X13" s="57" t="s">
        <v>217</v>
      </c>
      <c r="Y13" s="57" t="s">
        <v>196</v>
      </c>
      <c r="Z13" s="57" t="s">
        <v>197</v>
      </c>
      <c r="AA13" s="57" t="s">
        <v>198</v>
      </c>
      <c r="AB13" s="61" t="s">
        <v>217</v>
      </c>
      <c r="AC13" s="61" t="s">
        <v>196</v>
      </c>
      <c r="AD13" s="61" t="s">
        <v>197</v>
      </c>
      <c r="AE13" s="61" t="s">
        <v>198</v>
      </c>
      <c r="AF13" s="11" t="s">
        <v>219</v>
      </c>
      <c r="AG13" s="11" t="s">
        <v>220</v>
      </c>
      <c r="AH13" s="11" t="s">
        <v>221</v>
      </c>
    </row>
    <row r="14" spans="1:34" x14ac:dyDescent="0.25">
      <c r="A14" s="21" t="s">
        <v>154</v>
      </c>
      <c r="B14" s="21">
        <v>199</v>
      </c>
      <c r="C14" s="21">
        <v>0.67</v>
      </c>
      <c r="D14" s="21">
        <v>299</v>
      </c>
      <c r="E14" s="5">
        <f>C14/D14</f>
        <v>2.2408026755852844E-3</v>
      </c>
      <c r="F14" s="5">
        <f>1-C14</f>
        <v>0.32999999999999996</v>
      </c>
      <c r="G14" s="5">
        <f>E14*F14</f>
        <v>7.3946488294314374E-4</v>
      </c>
      <c r="H14" s="5">
        <f>SQRT(G14)</f>
        <v>2.7193103591593656E-2</v>
      </c>
      <c r="I14" s="34">
        <v>2.7193103591593656E-2</v>
      </c>
      <c r="J14" s="35">
        <f>I14</f>
        <v>2.7193103591593656E-2</v>
      </c>
      <c r="K14" s="31">
        <f>C14</f>
        <v>0.67</v>
      </c>
      <c r="L14" s="49">
        <v>0.67</v>
      </c>
      <c r="M14" s="39">
        <f>K14-J14</f>
        <v>0.64280689640840638</v>
      </c>
      <c r="N14" s="37">
        <f>D14*M14</f>
        <v>192.1992620261135</v>
      </c>
      <c r="O14" s="40">
        <f>K14+J14</f>
        <v>0.6971931035915937</v>
      </c>
      <c r="P14" s="37">
        <f>O14*D14</f>
        <v>208.46073797388652</v>
      </c>
      <c r="Q14" s="5">
        <f>1/L14</f>
        <v>1.4925373134328357</v>
      </c>
      <c r="R14" s="37">
        <f>1/M14</f>
        <v>1.5556771490588543</v>
      </c>
      <c r="S14" s="37">
        <f>1/O14</f>
        <v>1.4343228509411454</v>
      </c>
      <c r="T14" s="56">
        <v>5877144</v>
      </c>
      <c r="U14" s="52">
        <f>T14*Q14</f>
        <v>8771856.7164179105</v>
      </c>
      <c r="V14" s="53">
        <f>T14*S14</f>
        <v>8429721.9374716468</v>
      </c>
      <c r="W14" s="54">
        <f>T14*R14</f>
        <v>9142938.6225283518</v>
      </c>
      <c r="X14" s="58">
        <v>5883774.0749075096</v>
      </c>
      <c r="Y14" s="58">
        <f>X14*Q14</f>
        <v>8781752.3506082222</v>
      </c>
      <c r="Z14" s="59">
        <f>X14*S14</f>
        <v>8439231.60541494</v>
      </c>
      <c r="AA14" s="59">
        <f>X14*R14</f>
        <v>9153252.8785585128</v>
      </c>
      <c r="AB14" s="62">
        <v>5817819.5692058196</v>
      </c>
      <c r="AC14" s="62">
        <f>AB14*Q14</f>
        <v>8683312.7898594309</v>
      </c>
      <c r="AD14" s="63">
        <f>AB14*S14</f>
        <v>8344631.5507644778</v>
      </c>
      <c r="AE14" s="63">
        <f>AB14*R14</f>
        <v>9050648.9611609224</v>
      </c>
      <c r="AF14" s="5" t="str">
        <f>CONCATENATE(V14,"-",W14)</f>
        <v>8429721,93747165-9142938,62252835</v>
      </c>
      <c r="AG14" s="5" t="str">
        <f>CONCATENATE(Z14,"-",AA14)</f>
        <v>8439231,60541494-9153252,87855851</v>
      </c>
      <c r="AH14" s="5" t="str">
        <f>CONCATENATE(AD14,"-",AE14)</f>
        <v>8344631,55076448-9050648,96116092</v>
      </c>
    </row>
    <row r="15" spans="1:34" x14ac:dyDescent="0.25">
      <c r="A15" s="21" t="s">
        <v>153</v>
      </c>
      <c r="B15" s="21">
        <v>141</v>
      </c>
      <c r="C15" s="21">
        <v>0.47</v>
      </c>
      <c r="D15" s="21">
        <v>299</v>
      </c>
      <c r="E15" s="5">
        <f t="shared" ref="E15:E19" si="25">C15/D15</f>
        <v>1.57190635451505E-3</v>
      </c>
      <c r="F15" s="5">
        <f t="shared" ref="F15:F19" si="26">1-C15</f>
        <v>0.53</v>
      </c>
      <c r="G15" s="5">
        <f t="shared" ref="G15:G19" si="27">E15*F15</f>
        <v>8.3311036789297658E-4</v>
      </c>
      <c r="H15" s="5">
        <f t="shared" ref="H15:H19" si="28">SQRT(G15)</f>
        <v>2.8863651326417047E-2</v>
      </c>
      <c r="I15" s="34">
        <v>2.8863651326417047E-2</v>
      </c>
      <c r="J15" s="35">
        <f t="shared" ref="J15:J19" si="29">I15</f>
        <v>2.8863651326417047E-2</v>
      </c>
      <c r="K15" s="31">
        <f t="shared" ref="K15:K19" si="30">C15</f>
        <v>0.47</v>
      </c>
      <c r="L15" s="49">
        <v>0.47</v>
      </c>
      <c r="M15" s="39">
        <f t="shared" ref="M15:M19" si="31">K15-J15</f>
        <v>0.44113634867358292</v>
      </c>
      <c r="N15" s="37">
        <f t="shared" ref="N15:N19" si="32">D15*M15</f>
        <v>131.89976825340131</v>
      </c>
      <c r="O15" s="40">
        <f t="shared" ref="O15:O19" si="33">K15+J15</f>
        <v>0.49886365132641702</v>
      </c>
      <c r="P15" s="37">
        <f t="shared" ref="P15:P19" si="34">O15*D15</f>
        <v>149.1602317465987</v>
      </c>
      <c r="Q15" s="5">
        <f t="shared" ref="Q15:Q19" si="35">1/L15</f>
        <v>2.1276595744680851</v>
      </c>
      <c r="R15" s="37">
        <f t="shared" ref="R15:R19" si="36">1/M15</f>
        <v>2.2668728228966368</v>
      </c>
      <c r="S15" s="37">
        <f t="shared" ref="S15:S19" si="37">1/O15</f>
        <v>2.004555748531935</v>
      </c>
      <c r="T15" s="56">
        <v>5877144</v>
      </c>
      <c r="U15" s="52">
        <f t="shared" ref="U15:U19" si="38">T15*Q15</f>
        <v>12504561.70212766</v>
      </c>
      <c r="V15" s="53">
        <f t="shared" ref="V15:V19" si="39">T15*S15</f>
        <v>11781062.79014997</v>
      </c>
      <c r="W15" s="54">
        <f t="shared" ref="W15:W19" si="40">T15*R15</f>
        <v>13322738.009850033</v>
      </c>
      <c r="X15" s="58">
        <v>5883774.0749075096</v>
      </c>
      <c r="Y15" s="58">
        <f t="shared" ref="Y15:Y19" si="41">X15*Q15</f>
        <v>12518668.244484063</v>
      </c>
      <c r="Z15" s="59">
        <f t="shared" ref="Z15:Z19" si="42">X15*S15</f>
        <v>11794353.144919015</v>
      </c>
      <c r="AA15" s="59">
        <f t="shared" ref="AA15:AA19" si="43">X15*R15</f>
        <v>13337767.546471635</v>
      </c>
      <c r="AB15" s="62">
        <v>5817819.5692058196</v>
      </c>
      <c r="AC15" s="62">
        <f t="shared" ref="AC15:AC19" si="44">AB15*Q15</f>
        <v>12378339.508948551</v>
      </c>
      <c r="AD15" s="63">
        <f t="shared" ref="AD15:AD19" si="45">AB15*S15</f>
        <v>11662143.66137311</v>
      </c>
      <c r="AE15" s="63">
        <f t="shared" ref="AE15:AE19" si="46">AB15*R15</f>
        <v>13188257.069948891</v>
      </c>
      <c r="AF15" s="5" t="str">
        <f t="shared" ref="AF15:AF19" si="47">CONCATENATE(V15,"-",W15)</f>
        <v>11781062,79015-13322738,00985</v>
      </c>
      <c r="AG15" s="5" t="str">
        <f t="shared" ref="AG15:AG19" si="48">CONCATENATE(Z15,"-",AA15)</f>
        <v>11794353,144919-13337767,5464716</v>
      </c>
      <c r="AH15" s="5" t="str">
        <f t="shared" ref="AH15:AH19" si="49">CONCATENATE(AD15,"-",AE15)</f>
        <v>11662143,6613731-13188257,0699489</v>
      </c>
    </row>
    <row r="16" spans="1:34" ht="47.25" x14ac:dyDescent="0.25">
      <c r="A16" s="21" t="s">
        <v>155</v>
      </c>
      <c r="B16" s="21">
        <v>174</v>
      </c>
      <c r="C16" s="21">
        <v>0.57999999999999996</v>
      </c>
      <c r="D16" s="21">
        <v>299</v>
      </c>
      <c r="E16" s="5">
        <f t="shared" si="25"/>
        <v>1.9397993311036788E-3</v>
      </c>
      <c r="F16" s="5">
        <f t="shared" si="26"/>
        <v>0.42000000000000004</v>
      </c>
      <c r="G16" s="5">
        <f t="shared" si="27"/>
        <v>8.1471571906354518E-4</v>
      </c>
      <c r="H16" s="5">
        <f t="shared" si="28"/>
        <v>2.8543225449544858E-2</v>
      </c>
      <c r="I16" s="34">
        <v>2.8543225449544858E-2</v>
      </c>
      <c r="J16" s="35">
        <f t="shared" si="29"/>
        <v>2.8543225449544858E-2</v>
      </c>
      <c r="K16" s="31">
        <f t="shared" si="30"/>
        <v>0.57999999999999996</v>
      </c>
      <c r="L16" s="49">
        <v>0.57999999999999996</v>
      </c>
      <c r="M16" s="39">
        <f t="shared" si="31"/>
        <v>0.55145677455045505</v>
      </c>
      <c r="N16" s="37">
        <f t="shared" si="32"/>
        <v>164.88557559058606</v>
      </c>
      <c r="O16" s="40">
        <f t="shared" si="33"/>
        <v>0.60854322544954487</v>
      </c>
      <c r="P16" s="37">
        <f t="shared" si="34"/>
        <v>181.95442440941392</v>
      </c>
      <c r="Q16" s="5">
        <f t="shared" si="35"/>
        <v>1.7241379310344829</v>
      </c>
      <c r="R16" s="37">
        <f t="shared" si="36"/>
        <v>1.8133787563226424</v>
      </c>
      <c r="S16" s="37">
        <f t="shared" si="37"/>
        <v>1.6432686425212886</v>
      </c>
      <c r="T16" s="56">
        <v>5877144</v>
      </c>
      <c r="U16" s="52">
        <f t="shared" si="38"/>
        <v>10133006.896551725</v>
      </c>
      <c r="V16" s="53">
        <f t="shared" si="39"/>
        <v>9657726.4427821357</v>
      </c>
      <c r="W16" s="54">
        <f t="shared" si="40"/>
        <v>10657488.07744908</v>
      </c>
      <c r="X16" s="58">
        <v>5883774.0749075096</v>
      </c>
      <c r="Y16" s="58">
        <f t="shared" si="41"/>
        <v>10144438.060185362</v>
      </c>
      <c r="Z16" s="59">
        <f t="shared" si="42"/>
        <v>9668621.4369752146</v>
      </c>
      <c r="AA16" s="59">
        <f t="shared" si="43"/>
        <v>10669510.914439186</v>
      </c>
      <c r="AB16" s="62">
        <v>5817819.5692058196</v>
      </c>
      <c r="AC16" s="62">
        <f t="shared" si="44"/>
        <v>10030723.395182448</v>
      </c>
      <c r="AD16" s="63">
        <f t="shared" si="45"/>
        <v>9560240.465922635</v>
      </c>
      <c r="AE16" s="63">
        <f t="shared" si="46"/>
        <v>10549910.414915981</v>
      </c>
      <c r="AF16" s="5" t="str">
        <f t="shared" si="47"/>
        <v>9657726,44278214-10657488,0774491</v>
      </c>
      <c r="AG16" s="5" t="str">
        <f t="shared" si="48"/>
        <v>9668621,43697521-10669510,9144392</v>
      </c>
      <c r="AH16" s="5" t="str">
        <f t="shared" si="49"/>
        <v>9560240,46592264-10549910,414916</v>
      </c>
    </row>
    <row r="17" spans="1:34" x14ac:dyDescent="0.25">
      <c r="A17" s="21" t="s">
        <v>156</v>
      </c>
      <c r="B17" s="21">
        <v>90</v>
      </c>
      <c r="C17" s="21">
        <v>0.3</v>
      </c>
      <c r="D17" s="21">
        <v>299</v>
      </c>
      <c r="E17" s="5">
        <f t="shared" si="25"/>
        <v>1.0033444816053511E-3</v>
      </c>
      <c r="F17" s="5">
        <f t="shared" si="26"/>
        <v>0.7</v>
      </c>
      <c r="G17" s="5">
        <f t="shared" si="27"/>
        <v>7.0234113712374572E-4</v>
      </c>
      <c r="H17" s="5">
        <f t="shared" si="28"/>
        <v>2.6501719512585325E-2</v>
      </c>
      <c r="I17" s="34">
        <v>2.6501719512585325E-2</v>
      </c>
      <c r="J17" s="35">
        <f t="shared" si="29"/>
        <v>2.6501719512585325E-2</v>
      </c>
      <c r="K17" s="31">
        <f t="shared" si="30"/>
        <v>0.3</v>
      </c>
      <c r="L17" s="49">
        <v>0.3</v>
      </c>
      <c r="M17" s="39">
        <f t="shared" si="31"/>
        <v>0.27349828048741465</v>
      </c>
      <c r="N17" s="37">
        <f t="shared" si="32"/>
        <v>81.775985865736985</v>
      </c>
      <c r="O17" s="40">
        <f t="shared" si="33"/>
        <v>0.32650171951258533</v>
      </c>
      <c r="P17" s="37">
        <f t="shared" si="34"/>
        <v>97.624014134263021</v>
      </c>
      <c r="Q17" s="5">
        <f t="shared" si="35"/>
        <v>3.3333333333333335</v>
      </c>
      <c r="R17" s="37">
        <f t="shared" si="36"/>
        <v>3.6563301173881282</v>
      </c>
      <c r="S17" s="37">
        <f t="shared" si="37"/>
        <v>3.0627710062073779</v>
      </c>
      <c r="T17" s="56">
        <v>5877144</v>
      </c>
      <c r="U17" s="52">
        <f t="shared" si="38"/>
        <v>19590480</v>
      </c>
      <c r="V17" s="53">
        <f t="shared" si="39"/>
        <v>18000346.242505655</v>
      </c>
      <c r="W17" s="54">
        <f t="shared" si="40"/>
        <v>21488778.611426935</v>
      </c>
      <c r="X17" s="58">
        <v>5883774.0749075096</v>
      </c>
      <c r="Y17" s="58">
        <f t="shared" si="41"/>
        <v>19612580.249691699</v>
      </c>
      <c r="Z17" s="59">
        <f t="shared" si="42"/>
        <v>18020652.643701356</v>
      </c>
      <c r="AA17" s="59">
        <f t="shared" si="43"/>
        <v>21513020.353991799</v>
      </c>
      <c r="AB17" s="62">
        <v>5817819.5692058196</v>
      </c>
      <c r="AC17" s="62">
        <f t="shared" si="44"/>
        <v>19392731.897352733</v>
      </c>
      <c r="AD17" s="63">
        <f t="shared" si="45"/>
        <v>17818649.09590948</v>
      </c>
      <c r="AE17" s="63">
        <f t="shared" si="46"/>
        <v>21271868.908417262</v>
      </c>
      <c r="AF17" s="5" t="str">
        <f t="shared" si="47"/>
        <v>18000346,2425057-21488778,6114269</v>
      </c>
      <c r="AG17" s="5" t="str">
        <f t="shared" si="48"/>
        <v>18020652,6437014-21513020,3539918</v>
      </c>
      <c r="AH17" s="5" t="str">
        <f t="shared" si="49"/>
        <v>17818649,0959095-21271868,9084173</v>
      </c>
    </row>
    <row r="18" spans="1:34" x14ac:dyDescent="0.25">
      <c r="A18" s="21" t="s">
        <v>157</v>
      </c>
      <c r="B18" s="21">
        <v>23</v>
      </c>
      <c r="C18" s="21">
        <v>0.08</v>
      </c>
      <c r="D18" s="21">
        <v>299</v>
      </c>
      <c r="E18" s="5">
        <f t="shared" si="25"/>
        <v>2.6755852842809364E-4</v>
      </c>
      <c r="F18" s="5">
        <f t="shared" si="26"/>
        <v>0.92</v>
      </c>
      <c r="G18" s="5">
        <f t="shared" si="27"/>
        <v>2.4615384615384614E-4</v>
      </c>
      <c r="H18" s="5">
        <f t="shared" si="28"/>
        <v>1.5689290811054721E-2</v>
      </c>
      <c r="I18" s="34">
        <v>1.5689290811054721E-2</v>
      </c>
      <c r="J18" s="35">
        <f t="shared" si="29"/>
        <v>1.5689290811054721E-2</v>
      </c>
      <c r="K18" s="31">
        <f t="shared" si="30"/>
        <v>0.08</v>
      </c>
      <c r="L18" s="49">
        <v>0.08</v>
      </c>
      <c r="M18" s="39">
        <f t="shared" si="31"/>
        <v>6.4310709188945284E-2</v>
      </c>
      <c r="N18" s="37">
        <f t="shared" si="32"/>
        <v>19.228902047494639</v>
      </c>
      <c r="O18" s="40">
        <f t="shared" si="33"/>
        <v>9.568929081105472E-2</v>
      </c>
      <c r="P18" s="37">
        <f t="shared" si="34"/>
        <v>28.611097952505361</v>
      </c>
      <c r="Q18" s="5">
        <f t="shared" si="35"/>
        <v>12.5</v>
      </c>
      <c r="R18" s="37">
        <f t="shared" si="36"/>
        <v>15.549509756796391</v>
      </c>
      <c r="S18" s="37">
        <f t="shared" si="37"/>
        <v>10.450490243203609</v>
      </c>
      <c r="T18" s="56">
        <v>5877144</v>
      </c>
      <c r="U18" s="52">
        <f t="shared" si="38"/>
        <v>73464300</v>
      </c>
      <c r="V18" s="53">
        <f t="shared" si="39"/>
        <v>61419036.02990263</v>
      </c>
      <c r="W18" s="54">
        <f t="shared" si="40"/>
        <v>91386707.970097378</v>
      </c>
      <c r="X18" s="58">
        <v>5883774.0749075096</v>
      </c>
      <c r="Y18" s="58">
        <f t="shared" si="41"/>
        <v>73547175.936343864</v>
      </c>
      <c r="Z18" s="59">
        <f t="shared" si="42"/>
        <v>61488323.563035265</v>
      </c>
      <c r="AA18" s="59">
        <f t="shared" si="43"/>
        <v>91489802.384559989</v>
      </c>
      <c r="AB18" s="62">
        <v>5817819.5692058196</v>
      </c>
      <c r="AC18" s="62">
        <f t="shared" si="44"/>
        <v>72722744.615072742</v>
      </c>
      <c r="AD18" s="63">
        <f t="shared" si="45"/>
        <v>60799066.644704439</v>
      </c>
      <c r="AE18" s="63">
        <f t="shared" si="46"/>
        <v>90464242.154646873</v>
      </c>
      <c r="AF18" s="5" t="str">
        <f t="shared" si="47"/>
        <v>61419036,0299026-91386707,9700974</v>
      </c>
      <c r="AG18" s="5" t="str">
        <f t="shared" si="48"/>
        <v>61488323,5630353-91489802,38456</v>
      </c>
      <c r="AH18" s="5" t="str">
        <f t="shared" si="49"/>
        <v>60799066,6447044-90464242,1546469</v>
      </c>
    </row>
    <row r="19" spans="1:34" ht="30" customHeight="1" x14ac:dyDescent="0.25">
      <c r="A19" s="21" t="s">
        <v>158</v>
      </c>
      <c r="B19" s="21">
        <v>104</v>
      </c>
      <c r="C19" s="21">
        <v>0.35</v>
      </c>
      <c r="D19" s="21">
        <v>299</v>
      </c>
      <c r="E19" s="5">
        <f t="shared" si="25"/>
        <v>1.1705685618729096E-3</v>
      </c>
      <c r="F19" s="5">
        <f t="shared" si="26"/>
        <v>0.65</v>
      </c>
      <c r="G19" s="5">
        <f t="shared" si="27"/>
        <v>7.6086956521739129E-4</v>
      </c>
      <c r="H19" s="5">
        <f t="shared" si="28"/>
        <v>2.7583864218368521E-2</v>
      </c>
      <c r="I19" s="34">
        <v>2.7583864218368521E-2</v>
      </c>
      <c r="J19" s="35">
        <f t="shared" si="29"/>
        <v>2.7583864218368521E-2</v>
      </c>
      <c r="K19" s="31">
        <f t="shared" si="30"/>
        <v>0.35</v>
      </c>
      <c r="L19" s="49">
        <v>0.35</v>
      </c>
      <c r="M19" s="39">
        <f t="shared" si="31"/>
        <v>0.32241613578163147</v>
      </c>
      <c r="N19" s="37">
        <f t="shared" si="32"/>
        <v>96.40242459870781</v>
      </c>
      <c r="O19" s="40">
        <f t="shared" si="33"/>
        <v>0.37758386421836848</v>
      </c>
      <c r="P19" s="37">
        <f t="shared" si="34"/>
        <v>112.89757540129217</v>
      </c>
      <c r="Q19" s="5">
        <f t="shared" si="35"/>
        <v>2.8571428571428572</v>
      </c>
      <c r="R19" s="37">
        <f t="shared" si="36"/>
        <v>3.1015817417937415</v>
      </c>
      <c r="S19" s="37">
        <f t="shared" si="37"/>
        <v>2.648418258206259</v>
      </c>
      <c r="T19" s="56">
        <v>5877144</v>
      </c>
      <c r="U19" s="52">
        <f t="shared" si="38"/>
        <v>16791840</v>
      </c>
      <c r="V19" s="53">
        <f t="shared" si="39"/>
        <v>15565135.475707365</v>
      </c>
      <c r="W19" s="54">
        <f t="shared" si="40"/>
        <v>18228442.524292637</v>
      </c>
      <c r="X19" s="58">
        <v>5883774.0749075096</v>
      </c>
      <c r="Y19" s="58">
        <f t="shared" si="41"/>
        <v>16810783.071164314</v>
      </c>
      <c r="Z19" s="59">
        <f t="shared" si="42"/>
        <v>15582694.68714569</v>
      </c>
      <c r="AA19" s="59">
        <f t="shared" si="43"/>
        <v>18249006.243572492</v>
      </c>
      <c r="AB19" s="62">
        <v>5817819.5692058196</v>
      </c>
      <c r="AC19" s="62">
        <f t="shared" si="44"/>
        <v>16622341.626302343</v>
      </c>
      <c r="AD19" s="63">
        <f t="shared" si="45"/>
        <v>15408019.570034364</v>
      </c>
      <c r="AE19" s="63">
        <f t="shared" si="46"/>
        <v>18044442.952899102</v>
      </c>
      <c r="AF19" s="5" t="str">
        <f t="shared" si="47"/>
        <v>15565135,4757074-18228442,5242926</v>
      </c>
      <c r="AG19" s="5" t="str">
        <f t="shared" si="48"/>
        <v>15582694,6871457-18249006,2435725</v>
      </c>
      <c r="AH19" s="5" t="str">
        <f t="shared" si="49"/>
        <v>15408019,5700344-18044442,9528991</v>
      </c>
    </row>
    <row r="20" spans="1:34" x14ac:dyDescent="0.25">
      <c r="L20" s="65"/>
    </row>
    <row r="23" spans="1:34" x14ac:dyDescent="0.25">
      <c r="A23" s="69" t="s">
        <v>219</v>
      </c>
      <c r="B23" s="69"/>
      <c r="C23" s="69" t="s">
        <v>220</v>
      </c>
      <c r="D23" s="69"/>
      <c r="E23" s="69" t="s">
        <v>221</v>
      </c>
      <c r="F23" s="69"/>
    </row>
    <row r="24" spans="1:34" ht="31.5" x14ac:dyDescent="0.25">
      <c r="A24" s="10" t="s">
        <v>151</v>
      </c>
      <c r="B24" s="10" t="s">
        <v>152</v>
      </c>
      <c r="C24" s="10" t="s">
        <v>151</v>
      </c>
      <c r="D24" s="10" t="s">
        <v>152</v>
      </c>
      <c r="E24" s="10" t="s">
        <v>151</v>
      </c>
      <c r="F24" s="10" t="s">
        <v>152</v>
      </c>
    </row>
    <row r="25" spans="1:34" x14ac:dyDescent="0.25">
      <c r="A25" s="5" t="s">
        <v>226</v>
      </c>
      <c r="B25" s="5" t="s">
        <v>244</v>
      </c>
      <c r="C25" s="5" t="s">
        <v>227</v>
      </c>
      <c r="D25" s="5" t="s">
        <v>245</v>
      </c>
      <c r="E25" s="5" t="s">
        <v>228</v>
      </c>
      <c r="F25" s="5" t="s">
        <v>246</v>
      </c>
    </row>
    <row r="26" spans="1:34" x14ac:dyDescent="0.25">
      <c r="A26" s="5" t="s">
        <v>229</v>
      </c>
      <c r="B26" s="5" t="s">
        <v>247</v>
      </c>
      <c r="C26" s="5" t="s">
        <v>230</v>
      </c>
      <c r="D26" s="5" t="s">
        <v>248</v>
      </c>
      <c r="E26" s="5" t="s">
        <v>231</v>
      </c>
      <c r="F26" s="5" t="s">
        <v>249</v>
      </c>
    </row>
    <row r="27" spans="1:34" x14ac:dyDescent="0.25">
      <c r="A27" s="5" t="s">
        <v>232</v>
      </c>
      <c r="B27" s="5" t="s">
        <v>250</v>
      </c>
      <c r="C27" s="5" t="s">
        <v>233</v>
      </c>
      <c r="D27" s="5" t="s">
        <v>251</v>
      </c>
      <c r="E27" s="5" t="s">
        <v>234</v>
      </c>
      <c r="F27" s="5" t="s">
        <v>252</v>
      </c>
    </row>
    <row r="28" spans="1:34" x14ac:dyDescent="0.25">
      <c r="A28" s="5" t="s">
        <v>235</v>
      </c>
      <c r="B28" s="5" t="s">
        <v>253</v>
      </c>
      <c r="C28" s="5" t="s">
        <v>236</v>
      </c>
      <c r="D28" s="5" t="s">
        <v>254</v>
      </c>
      <c r="E28" s="5" t="s">
        <v>237</v>
      </c>
      <c r="F28" s="5" t="s">
        <v>255</v>
      </c>
    </row>
    <row r="29" spans="1:34" x14ac:dyDescent="0.25">
      <c r="A29" s="5" t="s">
        <v>238</v>
      </c>
      <c r="B29" s="5" t="s">
        <v>256</v>
      </c>
      <c r="C29" s="5" t="s">
        <v>239</v>
      </c>
      <c r="D29" s="5" t="s">
        <v>257</v>
      </c>
      <c r="E29" s="5" t="s">
        <v>240</v>
      </c>
      <c r="F29" s="5" t="s">
        <v>258</v>
      </c>
    </row>
    <row r="30" spans="1:34" x14ac:dyDescent="0.25">
      <c r="A30" s="5" t="s">
        <v>241</v>
      </c>
      <c r="B30" s="5" t="s">
        <v>259</v>
      </c>
      <c r="C30" s="5" t="s">
        <v>242</v>
      </c>
      <c r="D30" s="5" t="s">
        <v>260</v>
      </c>
      <c r="E30" s="5" t="s">
        <v>243</v>
      </c>
      <c r="F30" s="5" t="s">
        <v>261</v>
      </c>
    </row>
  </sheetData>
  <mergeCells count="17">
    <mergeCell ref="AF2:AH2"/>
    <mergeCell ref="AF12:AH12"/>
    <mergeCell ref="X2:AA2"/>
    <mergeCell ref="AB2:AE2"/>
    <mergeCell ref="X12:AA12"/>
    <mergeCell ref="AB12:AE12"/>
    <mergeCell ref="A23:B23"/>
    <mergeCell ref="C23:D23"/>
    <mergeCell ref="E23:F23"/>
    <mergeCell ref="T2:W2"/>
    <mergeCell ref="T12:W12"/>
    <mergeCell ref="B12:H12"/>
    <mergeCell ref="B2:I2"/>
    <mergeCell ref="K2:P2"/>
    <mergeCell ref="K12:P12"/>
    <mergeCell ref="Q2:S2"/>
    <mergeCell ref="Q12:S12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04B68-94CD-47E6-8216-D9B6A038996A}">
  <dimension ref="A18:H18"/>
  <sheetViews>
    <sheetView topLeftCell="A4" workbookViewId="0">
      <selection activeCell="G23" sqref="G23"/>
    </sheetView>
  </sheetViews>
  <sheetFormatPr baseColWidth="10" defaultRowHeight="15.75" x14ac:dyDescent="0.25"/>
  <sheetData>
    <row r="18" spans="1:8" x14ac:dyDescent="0.25">
      <c r="A18" s="77" t="s">
        <v>174</v>
      </c>
      <c r="B18" s="77"/>
      <c r="C18" s="77"/>
      <c r="D18" s="77"/>
      <c r="E18" s="77"/>
      <c r="F18" s="77"/>
      <c r="G18" s="77"/>
      <c r="H18" s="77"/>
    </row>
  </sheetData>
  <mergeCells count="1">
    <mergeCell ref="A18:H18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215518-FE0E-465B-933D-85C4DD197096}">
  <dimension ref="A1:C25"/>
  <sheetViews>
    <sheetView topLeftCell="A7" workbookViewId="0">
      <selection activeCell="C14" sqref="C14"/>
    </sheetView>
  </sheetViews>
  <sheetFormatPr baseColWidth="10" defaultRowHeight="15.75" x14ac:dyDescent="0.25"/>
  <cols>
    <col min="1" max="1" width="25.125" customWidth="1"/>
    <col min="2" max="3" width="29.375" customWidth="1"/>
    <col min="4" max="4" width="17.375" customWidth="1"/>
    <col min="5" max="5" width="17.25" customWidth="1"/>
    <col min="6" max="6" width="16" customWidth="1"/>
    <col min="7" max="7" width="13" customWidth="1"/>
  </cols>
  <sheetData>
    <row r="1" spans="1:3" x14ac:dyDescent="0.25">
      <c r="A1" s="5"/>
      <c r="B1" s="69" t="s">
        <v>167</v>
      </c>
      <c r="C1" s="69"/>
    </row>
    <row r="2" spans="1:3" x14ac:dyDescent="0.25">
      <c r="A2" s="20" t="s">
        <v>150</v>
      </c>
      <c r="B2" s="11" t="s">
        <v>115</v>
      </c>
      <c r="C2" s="11" t="s">
        <v>170</v>
      </c>
    </row>
    <row r="3" spans="1:3" x14ac:dyDescent="0.25">
      <c r="A3" s="21" t="s">
        <v>154</v>
      </c>
      <c r="B3" s="5">
        <v>1.27</v>
      </c>
      <c r="C3" s="5">
        <v>1.5</v>
      </c>
    </row>
    <row r="4" spans="1:3" x14ac:dyDescent="0.25">
      <c r="A4" s="21" t="s">
        <v>153</v>
      </c>
      <c r="B4" s="5">
        <v>1.5</v>
      </c>
      <c r="C4" s="5">
        <v>2.12</v>
      </c>
    </row>
    <row r="5" spans="1:3" ht="47.25" x14ac:dyDescent="0.25">
      <c r="A5" s="21" t="s">
        <v>155</v>
      </c>
      <c r="B5" s="5">
        <v>1.35</v>
      </c>
      <c r="C5" s="5">
        <v>1.72</v>
      </c>
    </row>
    <row r="6" spans="1:3" x14ac:dyDescent="0.25">
      <c r="A6" s="21" t="s">
        <v>156</v>
      </c>
      <c r="B6" s="5">
        <v>1.59</v>
      </c>
      <c r="C6" s="5">
        <v>3.32</v>
      </c>
    </row>
    <row r="7" spans="1:3" x14ac:dyDescent="0.25">
      <c r="A7" s="21" t="s">
        <v>157</v>
      </c>
      <c r="B7" s="5">
        <v>3.75</v>
      </c>
      <c r="C7" s="5">
        <v>13</v>
      </c>
    </row>
    <row r="8" spans="1:3" ht="31.5" x14ac:dyDescent="0.25">
      <c r="A8" s="21" t="s">
        <v>158</v>
      </c>
      <c r="B8" s="5">
        <v>1.46</v>
      </c>
      <c r="C8" s="5">
        <v>2.87</v>
      </c>
    </row>
    <row r="25" spans="1:3" ht="45.75" customHeight="1" x14ac:dyDescent="0.25">
      <c r="A25" s="78" t="s">
        <v>175</v>
      </c>
      <c r="B25" s="78"/>
      <c r="C25" s="78"/>
    </row>
  </sheetData>
  <mergeCells count="2">
    <mergeCell ref="B1:C1"/>
    <mergeCell ref="A25:C25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BE184C-E61F-494D-BDE3-23A574E297F3}">
  <dimension ref="A1:P30"/>
  <sheetViews>
    <sheetView zoomScale="70" zoomScaleNormal="70" workbookViewId="0">
      <selection activeCell="C31" sqref="C31"/>
    </sheetView>
  </sheetViews>
  <sheetFormatPr baseColWidth="10" defaultRowHeight="15.75" x14ac:dyDescent="0.25"/>
  <cols>
    <col min="1" max="1" width="24.375" customWidth="1"/>
    <col min="2" max="2" width="16" customWidth="1"/>
    <col min="3" max="3" width="16.375" customWidth="1"/>
    <col min="4" max="4" width="19.625" customWidth="1"/>
    <col min="5" max="5" width="19.5" customWidth="1"/>
    <col min="6" max="6" width="17.875" customWidth="1"/>
    <col min="7" max="7" width="17" customWidth="1"/>
    <col min="9" max="9" width="11.375" bestFit="1" customWidth="1"/>
  </cols>
  <sheetData>
    <row r="1" spans="1:9" x14ac:dyDescent="0.25">
      <c r="B1" s="79" t="s">
        <v>167</v>
      </c>
      <c r="C1" s="80"/>
      <c r="D1" s="69" t="s">
        <v>168</v>
      </c>
      <c r="E1" s="69"/>
      <c r="F1" s="69" t="s">
        <v>169</v>
      </c>
      <c r="G1" s="69"/>
    </row>
    <row r="2" spans="1:9" ht="47.25" x14ac:dyDescent="0.25">
      <c r="A2" s="20" t="s">
        <v>150</v>
      </c>
      <c r="B2" s="22" t="s">
        <v>115</v>
      </c>
      <c r="C2" s="22" t="s">
        <v>170</v>
      </c>
      <c r="D2" s="22" t="s">
        <v>115</v>
      </c>
      <c r="E2" s="22" t="s">
        <v>170</v>
      </c>
      <c r="F2" s="22" t="s">
        <v>115</v>
      </c>
      <c r="G2" s="22" t="s">
        <v>170</v>
      </c>
    </row>
    <row r="3" spans="1:9" x14ac:dyDescent="0.25">
      <c r="A3" s="21" t="s">
        <v>154</v>
      </c>
      <c r="B3" s="24">
        <v>100000</v>
      </c>
      <c r="C3" s="24">
        <v>118793.20461305699</v>
      </c>
      <c r="D3" s="24">
        <v>100000</v>
      </c>
      <c r="E3" s="24">
        <v>120798.366124778</v>
      </c>
      <c r="F3" s="24">
        <v>100000</v>
      </c>
      <c r="G3" s="25">
        <v>113802.28560226122</v>
      </c>
      <c r="I3" s="23"/>
    </row>
    <row r="4" spans="1:9" x14ac:dyDescent="0.25">
      <c r="A4" s="21" t="s">
        <v>153</v>
      </c>
      <c r="B4" s="24">
        <v>100000</v>
      </c>
      <c r="C4" s="24">
        <v>142150.58848897595</v>
      </c>
      <c r="D4" s="24">
        <v>100000</v>
      </c>
      <c r="E4" s="24">
        <v>144550.00931304542</v>
      </c>
      <c r="F4" s="24">
        <v>100000</v>
      </c>
      <c r="G4" s="25">
        <v>136178.34389134584</v>
      </c>
      <c r="I4" s="23"/>
    </row>
    <row r="5" spans="1:9" ht="47.25" x14ac:dyDescent="0.25">
      <c r="A5" s="21" t="s">
        <v>155</v>
      </c>
      <c r="B5" s="24">
        <v>100000</v>
      </c>
      <c r="C5" s="24">
        <v>128144.13637370993</v>
      </c>
      <c r="D5" s="24">
        <v>100000</v>
      </c>
      <c r="E5" s="24">
        <v>130307.13627800738</v>
      </c>
      <c r="F5" s="24">
        <v>100000</v>
      </c>
      <c r="G5" s="25">
        <v>122760.35193559478</v>
      </c>
      <c r="I5" s="23"/>
    </row>
    <row r="6" spans="1:9" x14ac:dyDescent="0.25">
      <c r="A6" s="21" t="s">
        <v>156</v>
      </c>
      <c r="B6" s="24">
        <v>100000</v>
      </c>
      <c r="C6" s="24">
        <v>210012.43938385547</v>
      </c>
      <c r="D6" s="24">
        <v>100000</v>
      </c>
      <c r="E6" s="24">
        <v>213557.32952977516</v>
      </c>
      <c r="F6" s="24">
        <v>100000</v>
      </c>
      <c r="G6" s="25">
        <v>201189.08050875226</v>
      </c>
      <c r="I6" s="23"/>
    </row>
    <row r="7" spans="1:9" x14ac:dyDescent="0.25">
      <c r="A7" s="21" t="s">
        <v>157</v>
      </c>
      <c r="B7" s="24">
        <v>100000</v>
      </c>
      <c r="C7" s="24">
        <v>348671.25478428061</v>
      </c>
      <c r="D7" s="24">
        <v>100000</v>
      </c>
      <c r="E7" s="24">
        <v>354556.62661690381</v>
      </c>
      <c r="F7" s="24">
        <v>100000</v>
      </c>
      <c r="G7" s="25">
        <v>334022.35294103698</v>
      </c>
      <c r="I7" s="23"/>
    </row>
    <row r="8" spans="1:9" ht="31.5" x14ac:dyDescent="0.25">
      <c r="A8" s="21" t="s">
        <v>158</v>
      </c>
      <c r="B8" s="24">
        <v>100000</v>
      </c>
      <c r="C8" s="24">
        <v>197712.03264572291</v>
      </c>
      <c r="D8" s="24">
        <v>100000</v>
      </c>
      <c r="E8" s="24">
        <v>201049.29894438502</v>
      </c>
      <c r="F8" s="24">
        <v>100000</v>
      </c>
      <c r="G8" s="25">
        <v>189405.45698250321</v>
      </c>
      <c r="I8" s="23"/>
    </row>
    <row r="11" spans="1:9" x14ac:dyDescent="0.25">
      <c r="D11" s="29"/>
    </row>
    <row r="12" spans="1:9" x14ac:dyDescent="0.25">
      <c r="D12" s="29"/>
    </row>
    <row r="13" spans="1:9" x14ac:dyDescent="0.25">
      <c r="D13" s="29"/>
    </row>
    <row r="14" spans="1:9" x14ac:dyDescent="0.25">
      <c r="D14" s="29"/>
    </row>
    <row r="15" spans="1:9" x14ac:dyDescent="0.25">
      <c r="D15" s="29"/>
    </row>
    <row r="16" spans="1:9" x14ac:dyDescent="0.25">
      <c r="D16" s="29"/>
    </row>
    <row r="30" spans="1:16" ht="24" customHeight="1" x14ac:dyDescent="0.25">
      <c r="A30" s="81" t="s">
        <v>176</v>
      </c>
      <c r="B30" s="81"/>
      <c r="C30" s="81"/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/>
      <c r="O30" s="81"/>
      <c r="P30" s="81"/>
    </row>
  </sheetData>
  <mergeCells count="4">
    <mergeCell ref="B1:C1"/>
    <mergeCell ref="F1:G1"/>
    <mergeCell ref="D1:E1"/>
    <mergeCell ref="A30:P30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408D0-B0E5-4861-B655-26B8931E2E63}">
  <dimension ref="A1:C9"/>
  <sheetViews>
    <sheetView zoomScale="85" zoomScaleNormal="85" workbookViewId="0">
      <selection activeCell="F4" sqref="F4"/>
    </sheetView>
  </sheetViews>
  <sheetFormatPr baseColWidth="10" defaultRowHeight="15.75" x14ac:dyDescent="0.25"/>
  <cols>
    <col min="1" max="1" width="19.375" style="4" customWidth="1"/>
    <col min="2" max="2" width="28.875" style="4" customWidth="1"/>
    <col min="3" max="3" width="28.5" style="4" customWidth="1"/>
  </cols>
  <sheetData>
    <row r="1" spans="1:3" ht="31.5" x14ac:dyDescent="0.25">
      <c r="A1" s="22" t="s">
        <v>150</v>
      </c>
      <c r="B1" s="22" t="s">
        <v>171</v>
      </c>
      <c r="C1" s="22" t="s">
        <v>172</v>
      </c>
    </row>
    <row r="2" spans="1:3" x14ac:dyDescent="0.25">
      <c r="A2" s="21" t="s">
        <v>154</v>
      </c>
      <c r="B2" s="21">
        <v>79</v>
      </c>
      <c r="C2" s="21">
        <v>67</v>
      </c>
    </row>
    <row r="3" spans="1:3" x14ac:dyDescent="0.25">
      <c r="A3" s="21" t="s">
        <v>153</v>
      </c>
      <c r="B3" s="21">
        <v>67</v>
      </c>
      <c r="C3" s="21">
        <v>47</v>
      </c>
    </row>
    <row r="4" spans="1:3" ht="47.25" x14ac:dyDescent="0.25">
      <c r="A4" s="21" t="s">
        <v>155</v>
      </c>
      <c r="B4" s="21">
        <v>74</v>
      </c>
      <c r="C4" s="21">
        <v>58</v>
      </c>
    </row>
    <row r="5" spans="1:3" x14ac:dyDescent="0.25">
      <c r="A5" s="21" t="s">
        <v>156</v>
      </c>
      <c r="B5" s="21">
        <v>63</v>
      </c>
      <c r="C5" s="21">
        <v>30</v>
      </c>
    </row>
    <row r="6" spans="1:3" x14ac:dyDescent="0.25">
      <c r="A6" s="21" t="s">
        <v>157</v>
      </c>
      <c r="B6" s="21">
        <v>27</v>
      </c>
      <c r="C6" s="21">
        <v>8</v>
      </c>
    </row>
    <row r="7" spans="1:3" ht="47.25" x14ac:dyDescent="0.25">
      <c r="A7" s="21" t="s">
        <v>158</v>
      </c>
      <c r="B7" s="21">
        <v>68</v>
      </c>
      <c r="C7" s="21">
        <v>35</v>
      </c>
    </row>
    <row r="9" spans="1:3" ht="41.25" customHeight="1" x14ac:dyDescent="0.25">
      <c r="A9" s="81" t="s">
        <v>173</v>
      </c>
      <c r="B9" s="81"/>
      <c r="C9" s="81"/>
    </row>
  </sheetData>
  <mergeCells count="1">
    <mergeCell ref="A9:C9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42E4A9-FCB4-4EF9-861E-68F22656C001}">
  <dimension ref="A2:G9"/>
  <sheetViews>
    <sheetView topLeftCell="A4" workbookViewId="0">
      <selection activeCell="D7" sqref="D7"/>
    </sheetView>
  </sheetViews>
  <sheetFormatPr baseColWidth="10" defaultRowHeight="15.75" x14ac:dyDescent="0.25"/>
  <cols>
    <col min="1" max="1" width="26" customWidth="1"/>
    <col min="2" max="2" width="26.25" customWidth="1"/>
    <col min="3" max="3" width="24.625" customWidth="1"/>
    <col min="4" max="4" width="30.5" customWidth="1"/>
  </cols>
  <sheetData>
    <row r="2" spans="1:7" ht="31.5" x14ac:dyDescent="0.25">
      <c r="A2" s="5"/>
      <c r="B2" s="22" t="s">
        <v>130</v>
      </c>
      <c r="C2" s="22" t="s">
        <v>178</v>
      </c>
      <c r="D2" s="11" t="s">
        <v>134</v>
      </c>
    </row>
    <row r="3" spans="1:7" x14ac:dyDescent="0.25">
      <c r="A3" s="5" t="s">
        <v>131</v>
      </c>
      <c r="B3" s="25">
        <v>5843354.8939850982</v>
      </c>
      <c r="C3" s="25">
        <v>5883774.0749075059</v>
      </c>
      <c r="D3" s="5"/>
    </row>
    <row r="4" spans="1:7" ht="51.75" customHeight="1" x14ac:dyDescent="0.25">
      <c r="A4" s="5" t="s">
        <v>128</v>
      </c>
      <c r="B4" s="5">
        <f>B3/C3</f>
        <v>0.99313039888890653</v>
      </c>
      <c r="C4" s="5">
        <f>C3/B3</f>
        <v>1.006917118959181</v>
      </c>
      <c r="D4" s="21" t="s">
        <v>136</v>
      </c>
    </row>
    <row r="5" spans="1:7" ht="24.75" customHeight="1" x14ac:dyDescent="0.25">
      <c r="A5" s="11" t="s">
        <v>129</v>
      </c>
      <c r="B5" s="5">
        <v>1.27</v>
      </c>
      <c r="C5" s="5">
        <v>1.5</v>
      </c>
      <c r="D5" s="5"/>
    </row>
    <row r="6" spans="1:7" ht="34.5" customHeight="1" x14ac:dyDescent="0.25">
      <c r="A6" s="21" t="s">
        <v>132</v>
      </c>
      <c r="B6" s="26">
        <f>B3*B5</f>
        <v>7421060.7153610745</v>
      </c>
      <c r="C6" s="26">
        <f>C3*C5</f>
        <v>8825661.1123612598</v>
      </c>
      <c r="D6" s="5"/>
    </row>
    <row r="7" spans="1:7" ht="141" customHeight="1" x14ac:dyDescent="0.25">
      <c r="A7" s="21" t="s">
        <v>133</v>
      </c>
      <c r="B7" s="5">
        <f>B6/B6</f>
        <v>1</v>
      </c>
      <c r="C7" s="5">
        <f>C6/B6</f>
        <v>1.1892721877470644</v>
      </c>
      <c r="D7" s="21" t="s">
        <v>225</v>
      </c>
      <c r="E7" s="4"/>
      <c r="F7" s="4"/>
      <c r="G7" s="4"/>
    </row>
    <row r="9" spans="1:7" ht="33.75" customHeight="1" x14ac:dyDescent="0.25">
      <c r="A9" s="81" t="s">
        <v>177</v>
      </c>
      <c r="B9" s="81"/>
      <c r="C9" s="81"/>
      <c r="D9" s="81"/>
    </row>
  </sheetData>
  <mergeCells count="1">
    <mergeCell ref="A9:D9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5456E9-CBCD-467F-818B-E69538D56C66}">
  <dimension ref="A2:F6"/>
  <sheetViews>
    <sheetView workbookViewId="0">
      <selection activeCell="F4" sqref="D3:F4"/>
    </sheetView>
  </sheetViews>
  <sheetFormatPr baseColWidth="10" defaultRowHeight="15.75" x14ac:dyDescent="0.25"/>
  <cols>
    <col min="1" max="1" width="16.125" customWidth="1"/>
    <col min="3" max="3" width="14.25" customWidth="1"/>
    <col min="4" max="5" width="14.125" bestFit="1" customWidth="1"/>
    <col min="6" max="6" width="16.375" customWidth="1"/>
  </cols>
  <sheetData>
    <row r="2" spans="1:6" ht="47.25" x14ac:dyDescent="0.25">
      <c r="A2" s="22" t="s">
        <v>180</v>
      </c>
      <c r="B2" s="22" t="s">
        <v>181</v>
      </c>
      <c r="C2" s="11" t="s">
        <v>182</v>
      </c>
      <c r="D2" s="22" t="s">
        <v>185</v>
      </c>
      <c r="E2" s="22" t="s">
        <v>184</v>
      </c>
      <c r="F2" s="22" t="s">
        <v>186</v>
      </c>
    </row>
    <row r="3" spans="1:6" ht="47.25" x14ac:dyDescent="0.25">
      <c r="A3" s="21" t="s">
        <v>183</v>
      </c>
      <c r="B3" s="5">
        <v>4</v>
      </c>
      <c r="C3" s="5">
        <v>1</v>
      </c>
      <c r="D3" s="25">
        <v>486946.24116542481</v>
      </c>
      <c r="E3" s="25">
        <v>479403.52185543964</v>
      </c>
      <c r="F3" s="25">
        <v>503170.94538897165</v>
      </c>
    </row>
    <row r="4" spans="1:6" x14ac:dyDescent="0.25">
      <c r="A4" s="5" t="s">
        <v>116</v>
      </c>
      <c r="B4" s="5">
        <v>6</v>
      </c>
      <c r="C4" s="5">
        <v>4</v>
      </c>
      <c r="D4" s="25">
        <v>489762.0326727822</v>
      </c>
      <c r="E4" s="25">
        <v>484818.29743381817</v>
      </c>
      <c r="F4" s="25">
        <v>490314.50624229212</v>
      </c>
    </row>
    <row r="6" spans="1:6" ht="48.75" customHeight="1" x14ac:dyDescent="0.25">
      <c r="A6" s="81" t="s">
        <v>179</v>
      </c>
      <c r="B6" s="81"/>
      <c r="C6" s="81"/>
      <c r="D6" s="81"/>
      <c r="E6" s="81"/>
    </row>
  </sheetData>
  <mergeCells count="1">
    <mergeCell ref="A6:E6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FE70B-ABA7-47D2-95C0-529DFAEE522C}">
  <dimension ref="A1:G20"/>
  <sheetViews>
    <sheetView workbookViewId="0">
      <selection activeCell="B3" sqref="B3:G8"/>
    </sheetView>
  </sheetViews>
  <sheetFormatPr baseColWidth="10" defaultRowHeight="15.75" x14ac:dyDescent="0.25"/>
  <cols>
    <col min="1" max="1" width="25.75" customWidth="1"/>
    <col min="2" max="2" width="15.625" customWidth="1"/>
    <col min="3" max="3" width="16" customWidth="1"/>
    <col min="4" max="4" width="15.625" customWidth="1"/>
    <col min="5" max="5" width="15.5" customWidth="1"/>
    <col min="6" max="6" width="16" customWidth="1"/>
    <col min="7" max="7" width="15" customWidth="1"/>
  </cols>
  <sheetData>
    <row r="1" spans="1:7" ht="25.5" customHeight="1" x14ac:dyDescent="0.25">
      <c r="A1" s="5"/>
      <c r="B1" s="69" t="s">
        <v>167</v>
      </c>
      <c r="C1" s="69"/>
      <c r="D1" s="82" t="s">
        <v>168</v>
      </c>
      <c r="E1" s="82"/>
      <c r="F1" s="69" t="s">
        <v>169</v>
      </c>
      <c r="G1" s="69"/>
    </row>
    <row r="2" spans="1:7" ht="47.25" x14ac:dyDescent="0.25">
      <c r="A2" s="27" t="s">
        <v>150</v>
      </c>
      <c r="B2" s="10" t="s">
        <v>151</v>
      </c>
      <c r="C2" s="10" t="s">
        <v>152</v>
      </c>
      <c r="D2" s="10" t="s">
        <v>151</v>
      </c>
      <c r="E2" s="10" t="s">
        <v>152</v>
      </c>
      <c r="F2" s="10" t="s">
        <v>151</v>
      </c>
      <c r="G2" s="10" t="s">
        <v>152</v>
      </c>
    </row>
    <row r="3" spans="1:7" x14ac:dyDescent="0.25">
      <c r="A3" s="5" t="s">
        <v>154</v>
      </c>
      <c r="B3" s="28">
        <v>7421060.8500000006</v>
      </c>
      <c r="C3" s="28">
        <v>8815716</v>
      </c>
      <c r="D3" s="25">
        <v>7306109.6730769053</v>
      </c>
      <c r="E3" s="25">
        <v>8825661.1123612598</v>
      </c>
      <c r="F3" s="25">
        <v>7668325.2077279286</v>
      </c>
      <c r="G3" s="25">
        <v>8726729.353808729</v>
      </c>
    </row>
    <row r="4" spans="1:7" x14ac:dyDescent="0.25">
      <c r="A4" s="5" t="s">
        <v>153</v>
      </c>
      <c r="B4" s="25">
        <v>8765032.5</v>
      </c>
      <c r="C4" s="25">
        <v>12459545.280000001</v>
      </c>
      <c r="D4" s="25">
        <v>8629263.3933979198</v>
      </c>
      <c r="E4" s="25">
        <v>12473601.038803913</v>
      </c>
      <c r="F4" s="25">
        <v>9057077.017001491</v>
      </c>
      <c r="G4" s="25">
        <v>12333777.486716338</v>
      </c>
    </row>
    <row r="5" spans="1:7" ht="47.25" x14ac:dyDescent="0.25">
      <c r="A5" s="21" t="s">
        <v>155</v>
      </c>
      <c r="B5" s="25">
        <v>7888529.2500000009</v>
      </c>
      <c r="C5" s="25">
        <v>10108687.68</v>
      </c>
      <c r="D5" s="25">
        <v>7766337.054058128</v>
      </c>
      <c r="E5" s="25">
        <v>10120091.40884091</v>
      </c>
      <c r="F5" s="25">
        <v>8151369.3153013419</v>
      </c>
      <c r="G5" s="25">
        <v>10006649.65903401</v>
      </c>
    </row>
    <row r="6" spans="1:7" x14ac:dyDescent="0.25">
      <c r="A6" s="5" t="s">
        <v>156</v>
      </c>
      <c r="B6" s="25">
        <v>9290934.4500000011</v>
      </c>
      <c r="C6" s="25">
        <v>19512118.079999998</v>
      </c>
      <c r="D6" s="25">
        <v>9147019.1970017962</v>
      </c>
      <c r="E6" s="25">
        <v>19534129.928692918</v>
      </c>
      <c r="F6" s="25">
        <v>9600501.6380215809</v>
      </c>
      <c r="G6" s="25">
        <v>19315160.96976332</v>
      </c>
    </row>
    <row r="7" spans="1:7" x14ac:dyDescent="0.25">
      <c r="A7" s="5" t="s">
        <v>157</v>
      </c>
      <c r="B7" s="25">
        <v>21912581.25</v>
      </c>
      <c r="C7" s="25">
        <v>76402872</v>
      </c>
      <c r="D7" s="25">
        <v>21573158.4834948</v>
      </c>
      <c r="E7" s="25">
        <v>76489062.973797575</v>
      </c>
      <c r="F7" s="25">
        <v>22642692.542503726</v>
      </c>
      <c r="G7" s="25">
        <v>75631654.399675652</v>
      </c>
    </row>
    <row r="8" spans="1:7" ht="31.5" x14ac:dyDescent="0.25">
      <c r="A8" s="21" t="s">
        <v>158</v>
      </c>
      <c r="B8" s="25">
        <v>8531298.2999999989</v>
      </c>
      <c r="C8" s="25">
        <v>16867403.280000001</v>
      </c>
      <c r="D8" s="25">
        <v>8399149.7029073089</v>
      </c>
      <c r="E8" s="25">
        <v>16886431.594984543</v>
      </c>
      <c r="F8" s="25">
        <v>8815554.963214783</v>
      </c>
      <c r="G8" s="25">
        <v>16697142.163620703</v>
      </c>
    </row>
    <row r="10" spans="1:7" x14ac:dyDescent="0.25">
      <c r="A10" s="81" t="s">
        <v>187</v>
      </c>
      <c r="B10" s="81"/>
      <c r="C10" s="81"/>
      <c r="D10" s="81"/>
      <c r="E10" s="81"/>
      <c r="F10" s="81"/>
      <c r="G10" s="81"/>
    </row>
    <row r="11" spans="1:7" x14ac:dyDescent="0.25">
      <c r="A11" s="81"/>
      <c r="B11" s="81"/>
      <c r="C11" s="81"/>
      <c r="D11" s="81"/>
      <c r="E11" s="81"/>
      <c r="F11" s="81"/>
      <c r="G11" s="81"/>
    </row>
    <row r="15" spans="1:7" x14ac:dyDescent="0.25">
      <c r="D15" s="8"/>
      <c r="E15" s="8"/>
    </row>
    <row r="16" spans="1:7" x14ac:dyDescent="0.25">
      <c r="D16" s="8"/>
      <c r="E16" s="8"/>
    </row>
    <row r="17" spans="4:5" x14ac:dyDescent="0.25">
      <c r="D17" s="8"/>
      <c r="E17" s="8"/>
    </row>
    <row r="18" spans="4:5" x14ac:dyDescent="0.25">
      <c r="D18" s="8"/>
      <c r="E18" s="8"/>
    </row>
    <row r="19" spans="4:5" x14ac:dyDescent="0.25">
      <c r="D19" s="8"/>
      <c r="E19" s="8"/>
    </row>
    <row r="20" spans="4:5" x14ac:dyDescent="0.25">
      <c r="D20" s="8"/>
      <c r="E20" s="8"/>
    </row>
  </sheetData>
  <mergeCells count="4">
    <mergeCell ref="B1:C1"/>
    <mergeCell ref="D1:E1"/>
    <mergeCell ref="F1:G1"/>
    <mergeCell ref="A10:G11"/>
  </mergeCells>
  <pageMargins left="0.7" right="0.7" top="0.75" bottom="0.75" header="0.3" footer="0.3"/>
  <pageSetup orientation="portrait" horizontalDpi="360" verticalDpi="36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F4151-20C4-4C57-88B3-F9E27F77D042}">
  <dimension ref="A1:G17"/>
  <sheetViews>
    <sheetView tabSelected="1" topLeftCell="B1" zoomScale="85" zoomScaleNormal="85" workbookViewId="0">
      <selection activeCell="C6" sqref="C6"/>
    </sheetView>
  </sheetViews>
  <sheetFormatPr baseColWidth="10" defaultRowHeight="15.75" x14ac:dyDescent="0.25"/>
  <cols>
    <col min="1" max="1" width="25.75" customWidth="1"/>
    <col min="2" max="3" width="21.25" customWidth="1"/>
    <col min="4" max="4" width="21.75" customWidth="1"/>
    <col min="5" max="6" width="21.125" customWidth="1"/>
    <col min="7" max="7" width="23.375" customWidth="1"/>
  </cols>
  <sheetData>
    <row r="1" spans="1:7" ht="25.5" customHeight="1" x14ac:dyDescent="0.25">
      <c r="A1" s="5"/>
      <c r="B1" s="69" t="s">
        <v>167</v>
      </c>
      <c r="C1" s="69"/>
      <c r="D1" s="82" t="s">
        <v>168</v>
      </c>
      <c r="E1" s="82"/>
      <c r="F1" s="69" t="s">
        <v>169</v>
      </c>
      <c r="G1" s="69"/>
    </row>
    <row r="2" spans="1:7" ht="47.25" x14ac:dyDescent="0.25">
      <c r="A2" s="27" t="s">
        <v>150</v>
      </c>
      <c r="B2" s="10" t="s">
        <v>151</v>
      </c>
      <c r="C2" s="10" t="s">
        <v>152</v>
      </c>
      <c r="D2" s="10" t="s">
        <v>151</v>
      </c>
      <c r="E2" s="10" t="s">
        <v>152</v>
      </c>
      <c r="F2" s="10" t="s">
        <v>151</v>
      </c>
      <c r="G2" s="10" t="s">
        <v>152</v>
      </c>
    </row>
    <row r="3" spans="1:7" x14ac:dyDescent="0.25">
      <c r="A3" s="5" t="s">
        <v>154</v>
      </c>
      <c r="B3" s="47">
        <v>7421060.8499999996</v>
      </c>
      <c r="C3" s="47">
        <v>8815716</v>
      </c>
      <c r="D3" s="47">
        <v>7306109.67307691</v>
      </c>
      <c r="E3" s="47">
        <v>8825661.1123612598</v>
      </c>
      <c r="F3" s="47">
        <v>7668325.2077279286</v>
      </c>
      <c r="G3" s="47">
        <v>8726729.353808729</v>
      </c>
    </row>
    <row r="4" spans="1:7" ht="31.5" x14ac:dyDescent="0.25">
      <c r="A4" s="30" t="s">
        <v>189</v>
      </c>
      <c r="B4" s="28" t="s">
        <v>262</v>
      </c>
      <c r="C4" s="28" t="s">
        <v>263</v>
      </c>
      <c r="D4" s="28" t="s">
        <v>264</v>
      </c>
      <c r="E4" s="28" t="s">
        <v>265</v>
      </c>
      <c r="F4" s="28" t="s">
        <v>266</v>
      </c>
      <c r="G4" s="28" t="s">
        <v>267</v>
      </c>
    </row>
    <row r="5" spans="1:7" x14ac:dyDescent="0.25">
      <c r="A5" s="5" t="s">
        <v>153</v>
      </c>
      <c r="B5" s="47">
        <v>8765032.5</v>
      </c>
      <c r="C5" s="47">
        <v>12459545.280000001</v>
      </c>
      <c r="D5" s="47">
        <v>8629263.3933979198</v>
      </c>
      <c r="E5" s="47">
        <v>12473601.038803913</v>
      </c>
      <c r="F5" s="47">
        <v>9057077.017001491</v>
      </c>
      <c r="G5" s="47">
        <v>12333777.486716338</v>
      </c>
    </row>
    <row r="6" spans="1:7" ht="31.5" x14ac:dyDescent="0.25">
      <c r="A6" s="30" t="s">
        <v>189</v>
      </c>
      <c r="B6" s="48" t="s">
        <v>268</v>
      </c>
      <c r="C6" s="28" t="s">
        <v>269</v>
      </c>
      <c r="D6" s="28" t="s">
        <v>270</v>
      </c>
      <c r="E6" s="28" t="s">
        <v>271</v>
      </c>
      <c r="F6" s="28" t="s">
        <v>272</v>
      </c>
      <c r="G6" s="28" t="s">
        <v>273</v>
      </c>
    </row>
    <row r="7" spans="1:7" ht="47.25" x14ac:dyDescent="0.25">
      <c r="A7" s="21" t="s">
        <v>155</v>
      </c>
      <c r="B7" s="47">
        <v>7888529.2500000009</v>
      </c>
      <c r="C7" s="47">
        <v>10108687.68</v>
      </c>
      <c r="D7" s="47">
        <v>7766337.054058128</v>
      </c>
      <c r="E7" s="47">
        <v>10120091.40884091</v>
      </c>
      <c r="F7" s="47">
        <v>8151369.3153013419</v>
      </c>
      <c r="G7" s="47">
        <v>10006649.65903401</v>
      </c>
    </row>
    <row r="8" spans="1:7" ht="31.5" x14ac:dyDescent="0.25">
      <c r="A8" s="30" t="s">
        <v>189</v>
      </c>
      <c r="B8" s="28" t="s">
        <v>274</v>
      </c>
      <c r="C8" s="28" t="s">
        <v>275</v>
      </c>
      <c r="D8" s="28" t="s">
        <v>276</v>
      </c>
      <c r="E8" s="28" t="s">
        <v>277</v>
      </c>
      <c r="F8" s="28" t="s">
        <v>278</v>
      </c>
      <c r="G8" s="28" t="s">
        <v>279</v>
      </c>
    </row>
    <row r="9" spans="1:7" x14ac:dyDescent="0.25">
      <c r="A9" s="5" t="s">
        <v>156</v>
      </c>
      <c r="B9" s="47">
        <v>9290934.4500000011</v>
      </c>
      <c r="C9" s="47">
        <v>19512118.079999998</v>
      </c>
      <c r="D9" s="47">
        <v>9147019.1970017962</v>
      </c>
      <c r="E9" s="47">
        <v>19534129.928692918</v>
      </c>
      <c r="F9" s="47">
        <v>9600501.6380215809</v>
      </c>
      <c r="G9" s="47">
        <v>19315160.96976332</v>
      </c>
    </row>
    <row r="10" spans="1:7" ht="31.5" x14ac:dyDescent="0.25">
      <c r="A10" s="30" t="s">
        <v>189</v>
      </c>
      <c r="B10" s="28" t="s">
        <v>280</v>
      </c>
      <c r="C10" s="28" t="s">
        <v>281</v>
      </c>
      <c r="D10" s="28" t="s">
        <v>282</v>
      </c>
      <c r="E10" s="28" t="s">
        <v>283</v>
      </c>
      <c r="F10" s="28" t="s">
        <v>284</v>
      </c>
      <c r="G10" s="28" t="s">
        <v>285</v>
      </c>
    </row>
    <row r="11" spans="1:7" x14ac:dyDescent="0.25">
      <c r="A11" s="5" t="s">
        <v>157</v>
      </c>
      <c r="B11" s="47">
        <v>21912581.25</v>
      </c>
      <c r="C11" s="47">
        <v>76402872</v>
      </c>
      <c r="D11" s="47">
        <v>21573158.4834948</v>
      </c>
      <c r="E11" s="47">
        <v>76489062.973797575</v>
      </c>
      <c r="F11" s="47">
        <v>22642692.542503726</v>
      </c>
      <c r="G11" s="47">
        <v>75631654.399675652</v>
      </c>
    </row>
    <row r="12" spans="1:7" ht="31.5" x14ac:dyDescent="0.25">
      <c r="A12" s="30" t="s">
        <v>189</v>
      </c>
      <c r="B12" s="28" t="s">
        <v>286</v>
      </c>
      <c r="C12" s="28" t="s">
        <v>287</v>
      </c>
      <c r="D12" s="28" t="s">
        <v>288</v>
      </c>
      <c r="E12" s="28" t="s">
        <v>289</v>
      </c>
      <c r="F12" s="28" t="s">
        <v>290</v>
      </c>
      <c r="G12" s="28" t="s">
        <v>291</v>
      </c>
    </row>
    <row r="13" spans="1:7" ht="31.5" x14ac:dyDescent="0.25">
      <c r="A13" s="21" t="s">
        <v>158</v>
      </c>
      <c r="B13" s="47">
        <v>8531298.2999999989</v>
      </c>
      <c r="C13" s="47">
        <v>16867403.280000001</v>
      </c>
      <c r="D13" s="47">
        <v>8399149.7029073089</v>
      </c>
      <c r="E13" s="47">
        <v>16886431.594984543</v>
      </c>
      <c r="F13" s="47">
        <v>8815554.963214783</v>
      </c>
      <c r="G13" s="47">
        <v>16697142.163620703</v>
      </c>
    </row>
    <row r="14" spans="1:7" ht="31.5" x14ac:dyDescent="0.25">
      <c r="A14" s="30" t="s">
        <v>189</v>
      </c>
      <c r="B14" s="46" t="s">
        <v>292</v>
      </c>
      <c r="C14" s="46" t="s">
        <v>293</v>
      </c>
      <c r="D14" s="46" t="s">
        <v>294</v>
      </c>
      <c r="E14" s="46" t="s">
        <v>295</v>
      </c>
      <c r="F14" s="46" t="s">
        <v>296</v>
      </c>
      <c r="G14" s="46" t="s">
        <v>297</v>
      </c>
    </row>
    <row r="16" spans="1:7" x14ac:dyDescent="0.25">
      <c r="A16" s="81" t="s">
        <v>188</v>
      </c>
      <c r="B16" s="81"/>
      <c r="C16" s="81"/>
      <c r="D16" s="81"/>
      <c r="E16" s="81"/>
      <c r="F16" s="81"/>
      <c r="G16" s="81"/>
    </row>
    <row r="17" spans="1:7" x14ac:dyDescent="0.25">
      <c r="A17" s="81"/>
      <c r="B17" s="81"/>
      <c r="C17" s="81"/>
      <c r="D17" s="81"/>
      <c r="E17" s="81"/>
      <c r="F17" s="81"/>
      <c r="G17" s="81"/>
    </row>
  </sheetData>
  <mergeCells count="4">
    <mergeCell ref="B1:C1"/>
    <mergeCell ref="D1:E1"/>
    <mergeCell ref="F1:G1"/>
    <mergeCell ref="A16:G17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18</vt:i4>
      </vt:variant>
    </vt:vector>
  </HeadingPairs>
  <TitlesOfParts>
    <vt:vector size="18" baseType="lpstr">
      <vt:lpstr>Semaglutide</vt:lpstr>
      <vt:lpstr>Dulaglutide</vt:lpstr>
      <vt:lpstr>Cost_Semaglutide</vt:lpstr>
      <vt:lpstr>Cost_Dulaglutide</vt:lpstr>
      <vt:lpstr>NNT Calculations</vt:lpstr>
      <vt:lpstr>Cost control base calc</vt:lpstr>
      <vt:lpstr>Cost-control calc best</vt:lpstr>
      <vt:lpstr>Cost-control calc worst</vt:lpstr>
      <vt:lpstr>Absolute annual cost of control</vt:lpstr>
      <vt:lpstr>Análisis de sensibilidad</vt:lpstr>
      <vt:lpstr>Figure 1</vt:lpstr>
      <vt:lpstr>Figure 2</vt:lpstr>
      <vt:lpstr>Figure 3</vt:lpstr>
      <vt:lpstr>Table 1</vt:lpstr>
      <vt:lpstr>Table 2</vt:lpstr>
      <vt:lpstr>Table 3</vt:lpstr>
      <vt:lpstr>Table 4</vt:lpstr>
      <vt:lpstr>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Hugo Hernán</cp:lastModifiedBy>
  <dcterms:created xsi:type="dcterms:W3CDTF">2022-05-17T23:39:38Z</dcterms:created>
  <dcterms:modified xsi:type="dcterms:W3CDTF">2023-04-24T01:04:49Z</dcterms:modified>
</cp:coreProperties>
</file>