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ustinlynn/Desktop/ME COMPILEd/Mentor Effect Sharing/"/>
    </mc:Choice>
  </mc:AlternateContent>
  <xr:revisionPtr revIDLastSave="0" documentId="13_ncr:1_{4EB49F08-8908-5447-ABFE-DF5ED8ED3C31}" xr6:coauthVersionLast="47" xr6:coauthVersionMax="47" xr10:uidLastSave="{00000000-0000-0000-0000-000000000000}"/>
  <bookViews>
    <workbookView xWindow="780" yWindow="960" windowWidth="27640" windowHeight="16120" xr2:uid="{B823E8A3-CE2E-8F41-9919-7A793B9D4FA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7" i="1" l="1"/>
  <c r="D55" i="1"/>
  <c r="E53" i="1"/>
  <c r="D53" i="1"/>
  <c r="D47" i="1"/>
  <c r="G30" i="1"/>
  <c r="K28" i="1" s="1"/>
  <c r="G33" i="1"/>
  <c r="R33" i="1"/>
  <c r="R30" i="1"/>
  <c r="R27" i="1"/>
  <c r="G27" i="1"/>
  <c r="K25" i="1" s="1"/>
</calcChain>
</file>

<file path=xl/sharedStrings.xml><?xml version="1.0" encoding="utf-8"?>
<sst xmlns="http://schemas.openxmlformats.org/spreadsheetml/2006/main" count="195" uniqueCount="98">
  <si>
    <t>Mean and SE over Loci for each Pop</t>
  </si>
  <si>
    <t>2018 Offspring!</t>
  </si>
  <si>
    <t>Pop</t>
  </si>
  <si>
    <t>N</t>
  </si>
  <si>
    <t>Na</t>
  </si>
  <si>
    <t>Ne</t>
  </si>
  <si>
    <t>I</t>
  </si>
  <si>
    <t>Ho</t>
  </si>
  <si>
    <t>He</t>
  </si>
  <si>
    <t>uHe</t>
  </si>
  <si>
    <t>F</t>
  </si>
  <si>
    <t>geit</t>
  </si>
  <si>
    <t>Mean</t>
  </si>
  <si>
    <t>SE</t>
  </si>
  <si>
    <t>nout</t>
  </si>
  <si>
    <t>out</t>
  </si>
  <si>
    <t>to</t>
  </si>
  <si>
    <t>noto</t>
  </si>
  <si>
    <t>2017 TO addition offspring</t>
  </si>
  <si>
    <t>2017 To addition parents</t>
  </si>
  <si>
    <t>2018 experiment parentals</t>
  </si>
  <si>
    <t>2016 offspring</t>
  </si>
  <si>
    <t>CZ</t>
  </si>
  <si>
    <t>Observed Heterozygosity + Standard Error</t>
  </si>
  <si>
    <t>Objective</t>
  </si>
  <si>
    <t>2.5 percentile</t>
  </si>
  <si>
    <t>97.5 percentile</t>
  </si>
  <si>
    <t>Sympatric site</t>
  </si>
  <si>
    <t>Allopatric site</t>
  </si>
  <si>
    <t>Control</t>
  </si>
  <si>
    <r>
      <t xml:space="preserve">T. officinale </t>
    </r>
    <r>
      <rPr>
        <sz val="12"/>
        <color rgb="FF000000"/>
        <rFont val="Cambria"/>
        <family val="1"/>
      </rPr>
      <t>addition</t>
    </r>
  </si>
  <si>
    <t>EX/C</t>
  </si>
  <si>
    <t>EX/O</t>
  </si>
  <si>
    <t>OP/S</t>
  </si>
  <si>
    <r>
      <t xml:space="preserve">Offspring observed heterozygosity </t>
    </r>
    <r>
      <rPr>
        <u/>
        <sz val="12"/>
        <color theme="1"/>
        <rFont val="Calibri (Body)"/>
      </rPr>
      <t>+</t>
    </r>
    <r>
      <rPr>
        <sz val="12"/>
        <color theme="1"/>
        <rFont val="Calibri"/>
        <family val="2"/>
        <scheme val="minor"/>
      </rPr>
      <t xml:space="preserve"> SE</t>
    </r>
  </si>
  <si>
    <r>
      <t>0.779</t>
    </r>
    <r>
      <rPr>
        <u/>
        <sz val="12"/>
        <color theme="1"/>
        <rFont val="Calibri (Body)"/>
      </rPr>
      <t>+</t>
    </r>
    <r>
      <rPr>
        <sz val="12"/>
        <color theme="1"/>
        <rFont val="Calibri"/>
        <family val="2"/>
        <scheme val="minor"/>
      </rPr>
      <t>0.051</t>
    </r>
  </si>
  <si>
    <r>
      <t>0.789</t>
    </r>
    <r>
      <rPr>
        <u/>
        <sz val="12"/>
        <color theme="1"/>
        <rFont val="Calibri (Body)"/>
      </rPr>
      <t>+</t>
    </r>
    <r>
      <rPr>
        <sz val="12"/>
        <color theme="1"/>
        <rFont val="Calibri (Body)"/>
      </rPr>
      <t>0.075</t>
    </r>
  </si>
  <si>
    <r>
      <t>0.75</t>
    </r>
    <r>
      <rPr>
        <u/>
        <sz val="12"/>
        <color theme="1"/>
        <rFont val="Calibri (Body)"/>
      </rPr>
      <t>+</t>
    </r>
    <r>
      <rPr>
        <sz val="12"/>
        <color theme="1"/>
        <rFont val="Calibri"/>
        <family val="2"/>
        <scheme val="minor"/>
      </rPr>
      <t>0.05</t>
    </r>
  </si>
  <si>
    <r>
      <t>0.818</t>
    </r>
    <r>
      <rPr>
        <u/>
        <sz val="12"/>
        <color theme="1"/>
        <rFont val="Calibri (Body)"/>
      </rPr>
      <t>+</t>
    </r>
    <r>
      <rPr>
        <sz val="12"/>
        <color theme="1"/>
        <rFont val="Calibri"/>
        <family val="2"/>
        <scheme val="minor"/>
      </rPr>
      <t>0.046</t>
    </r>
  </si>
  <si>
    <r>
      <t>0.754</t>
    </r>
    <r>
      <rPr>
        <u/>
        <sz val="12"/>
        <color theme="1"/>
        <rFont val="Calibri (Body)"/>
      </rPr>
      <t>+</t>
    </r>
    <r>
      <rPr>
        <sz val="12"/>
        <color theme="1"/>
        <rFont val="Calibri"/>
        <family val="2"/>
        <scheme val="minor"/>
      </rPr>
      <t>0.02</t>
    </r>
  </si>
  <si>
    <r>
      <t>0.744</t>
    </r>
    <r>
      <rPr>
        <u/>
        <sz val="12"/>
        <color theme="1"/>
        <rFont val="Calibri (Body)"/>
      </rPr>
      <t>+</t>
    </r>
    <r>
      <rPr>
        <sz val="12"/>
        <color theme="1"/>
        <rFont val="Calibri"/>
        <family val="2"/>
        <scheme val="minor"/>
      </rPr>
      <t>0.04</t>
    </r>
  </si>
  <si>
    <t>op/s</t>
  </si>
  <si>
    <r>
      <t>0.765</t>
    </r>
    <r>
      <rPr>
        <u/>
        <sz val="12"/>
        <color theme="1"/>
        <rFont val="Calibri (Body)"/>
      </rPr>
      <t>+</t>
    </r>
    <r>
      <rPr>
        <sz val="12"/>
        <color theme="1"/>
        <rFont val="Calibri"/>
        <family val="2"/>
        <scheme val="minor"/>
      </rPr>
      <t>0.012</t>
    </r>
  </si>
  <si>
    <t>ex/o</t>
  </si>
  <si>
    <r>
      <t>0.763</t>
    </r>
    <r>
      <rPr>
        <u/>
        <sz val="12"/>
        <color theme="1"/>
        <rFont val="Calibri (Body)"/>
      </rPr>
      <t>+</t>
    </r>
    <r>
      <rPr>
        <sz val="12"/>
        <color theme="1"/>
        <rFont val="Calibri"/>
        <family val="2"/>
        <scheme val="minor"/>
      </rPr>
      <t>0.052</t>
    </r>
  </si>
  <si>
    <t>0.905+0.048</t>
  </si>
  <si>
    <t>0.857+0.052</t>
  </si>
  <si>
    <r>
      <t>0.833</t>
    </r>
    <r>
      <rPr>
        <u/>
        <sz val="12"/>
        <color theme="1"/>
        <rFont val="Calibri (Body)"/>
      </rPr>
      <t>+</t>
    </r>
    <r>
      <rPr>
        <sz val="12"/>
        <color theme="1"/>
        <rFont val="Calibri"/>
        <family val="2"/>
        <scheme val="minor"/>
      </rPr>
      <t>0.049</t>
    </r>
  </si>
  <si>
    <r>
      <t>0.690</t>
    </r>
    <r>
      <rPr>
        <u/>
        <sz val="12"/>
        <color theme="1"/>
        <rFont val="Calibri (Body)"/>
      </rPr>
      <t>+</t>
    </r>
    <r>
      <rPr>
        <sz val="12"/>
        <color theme="1"/>
        <rFont val="Calibri"/>
        <family val="2"/>
        <scheme val="minor"/>
      </rPr>
      <t>0.027</t>
    </r>
  </si>
  <si>
    <t>2016 parents</t>
  </si>
  <si>
    <t>Sympatric</t>
  </si>
  <si>
    <t>Allopatric</t>
  </si>
  <si>
    <t>TO addition treatment</t>
  </si>
  <si>
    <t>ex/c</t>
  </si>
  <si>
    <t>0.144+0.094</t>
  </si>
  <si>
    <t>0.109+0.066</t>
  </si>
  <si>
    <r>
      <t>0.917</t>
    </r>
    <r>
      <rPr>
        <u/>
        <sz val="12"/>
        <color theme="1"/>
        <rFont val="Calibri (Body)"/>
      </rPr>
      <t>+</t>
    </r>
    <r>
      <rPr>
        <sz val="12"/>
        <color theme="1"/>
        <rFont val="Calibri"/>
        <family val="2"/>
        <scheme val="minor"/>
      </rPr>
      <t>0.04</t>
    </r>
  </si>
  <si>
    <r>
      <t>0.065</t>
    </r>
    <r>
      <rPr>
        <u/>
        <sz val="12"/>
        <color rgb="FF000000"/>
        <rFont val="Cambria"/>
        <family val="1"/>
      </rPr>
      <t>+</t>
    </r>
    <r>
      <rPr>
        <sz val="12"/>
        <color rgb="FF000000"/>
        <rFont val="Cambria"/>
        <family val="1"/>
      </rPr>
      <t>0.044</t>
    </r>
  </si>
  <si>
    <r>
      <t>0.137</t>
    </r>
    <r>
      <rPr>
        <u/>
        <sz val="12"/>
        <color rgb="FF000000"/>
        <rFont val="Cambria"/>
        <family val="1"/>
      </rPr>
      <t>+</t>
    </r>
    <r>
      <rPr>
        <sz val="12"/>
        <color rgb="FF000000"/>
        <rFont val="Cambria"/>
        <family val="1"/>
      </rPr>
      <t>0.099</t>
    </r>
  </si>
  <si>
    <r>
      <t>0.124</t>
    </r>
    <r>
      <rPr>
        <u/>
        <sz val="12"/>
        <color rgb="FF000000"/>
        <rFont val="Cambria"/>
        <family val="1"/>
      </rPr>
      <t>+</t>
    </r>
    <r>
      <rPr>
        <sz val="12"/>
        <color rgb="FF000000"/>
        <rFont val="Cambria"/>
        <family val="1"/>
      </rPr>
      <t>0.084</t>
    </r>
  </si>
  <si>
    <r>
      <t>0.076</t>
    </r>
    <r>
      <rPr>
        <u/>
        <sz val="12"/>
        <color rgb="FF000000"/>
        <rFont val="Cambria"/>
        <family val="1"/>
      </rPr>
      <t>+</t>
    </r>
    <r>
      <rPr>
        <sz val="12"/>
        <color rgb="FF000000"/>
        <rFont val="Cambria"/>
        <family val="1"/>
      </rPr>
      <t>0.056</t>
    </r>
  </si>
  <si>
    <r>
      <t>0.861</t>
    </r>
    <r>
      <rPr>
        <u/>
        <sz val="12"/>
        <color theme="1"/>
        <rFont val="Calibri (Body)"/>
      </rPr>
      <t>+</t>
    </r>
    <r>
      <rPr>
        <sz val="12"/>
        <color theme="1"/>
        <rFont val="Calibri"/>
        <family val="2"/>
        <scheme val="minor"/>
      </rPr>
      <t>0.028</t>
    </r>
  </si>
  <si>
    <r>
      <t>0.104</t>
    </r>
    <r>
      <rPr>
        <u/>
        <sz val="12"/>
        <color rgb="FF000000"/>
        <rFont val="Cambria"/>
        <family val="1"/>
      </rPr>
      <t>+</t>
    </r>
    <r>
      <rPr>
        <sz val="12"/>
        <color rgb="FF000000"/>
        <rFont val="Cambria"/>
        <family val="1"/>
      </rPr>
      <t>0.082</t>
    </r>
  </si>
  <si>
    <r>
      <t>0.075</t>
    </r>
    <r>
      <rPr>
        <u/>
        <sz val="12"/>
        <color rgb="FF000000"/>
        <rFont val="Cambria"/>
        <family val="1"/>
      </rPr>
      <t>+</t>
    </r>
    <r>
      <rPr>
        <sz val="12"/>
        <color rgb="FF000000"/>
        <rFont val="Cambria"/>
        <family val="1"/>
      </rPr>
      <t>0.042</t>
    </r>
  </si>
  <si>
    <r>
      <t>0.068</t>
    </r>
    <r>
      <rPr>
        <u/>
        <sz val="12"/>
        <color rgb="FF000000"/>
        <rFont val="Cambria"/>
        <family val="1"/>
      </rPr>
      <t>+</t>
    </r>
    <r>
      <rPr>
        <sz val="12"/>
        <color rgb="FF000000"/>
        <rFont val="Cambria"/>
        <family val="1"/>
      </rPr>
      <t>0.037</t>
    </r>
  </si>
  <si>
    <r>
      <t xml:space="preserve"> - 0.152</t>
    </r>
    <r>
      <rPr>
        <u/>
        <sz val="12"/>
        <color theme="1"/>
        <rFont val="Calibri (Body)"/>
      </rPr>
      <t>+</t>
    </r>
    <r>
      <rPr>
        <sz val="12"/>
        <color theme="1"/>
        <rFont val="Calibri"/>
        <family val="2"/>
        <scheme val="minor"/>
      </rPr>
      <t>0.034</t>
    </r>
  </si>
  <si>
    <r>
      <t xml:space="preserve"> - 0.079</t>
    </r>
    <r>
      <rPr>
        <u/>
        <sz val="12"/>
        <color theme="1"/>
        <rFont val="Calibri (Body)"/>
      </rPr>
      <t>+</t>
    </r>
    <r>
      <rPr>
        <sz val="12"/>
        <color theme="1"/>
        <rFont val="Calibri"/>
        <family val="2"/>
        <scheme val="minor"/>
      </rPr>
      <t>0.050</t>
    </r>
  </si>
  <si>
    <r>
      <t xml:space="preserve"> - 0.217</t>
    </r>
    <r>
      <rPr>
        <u/>
        <sz val="12"/>
        <color theme="1"/>
        <rFont val="Calibri (Body)"/>
      </rPr>
      <t>+</t>
    </r>
    <r>
      <rPr>
        <sz val="12"/>
        <color theme="1"/>
        <rFont val="Calibri"/>
        <family val="2"/>
        <scheme val="minor"/>
      </rPr>
      <t>0.086</t>
    </r>
  </si>
  <si>
    <r>
      <t xml:space="preserve"> - 0.122</t>
    </r>
    <r>
      <rPr>
        <u/>
        <sz val="12"/>
        <color rgb="FF000000"/>
        <rFont val="Cambria"/>
        <family val="1"/>
      </rPr>
      <t>+</t>
    </r>
    <r>
      <rPr>
        <sz val="12"/>
        <color rgb="FF000000"/>
        <rFont val="Cambria"/>
        <family val="1"/>
      </rPr>
      <t>0.069</t>
    </r>
  </si>
  <si>
    <r>
      <t xml:space="preserve"> - 0.030</t>
    </r>
    <r>
      <rPr>
        <u/>
        <sz val="12"/>
        <color theme="1"/>
        <rFont val="Calibri (Body)"/>
      </rPr>
      <t>+</t>
    </r>
    <r>
      <rPr>
        <sz val="12"/>
        <color theme="1"/>
        <rFont val="Calibri"/>
        <family val="2"/>
        <scheme val="minor"/>
      </rPr>
      <t>0.047</t>
    </r>
  </si>
  <si>
    <t>Species configuration/ Treatment</t>
  </si>
  <si>
    <r>
      <t xml:space="preserve">Maternal observed heterozygosity </t>
    </r>
    <r>
      <rPr>
        <u/>
        <sz val="12"/>
        <color theme="1"/>
        <rFont val="Calibri (Body)"/>
      </rPr>
      <t>+</t>
    </r>
    <r>
      <rPr>
        <sz val="12"/>
        <color theme="1"/>
        <rFont val="Calibri"/>
        <family val="2"/>
        <scheme val="minor"/>
      </rPr>
      <t xml:space="preserve"> SE</t>
    </r>
  </si>
  <si>
    <r>
      <t xml:space="preserve">Offspring </t>
    </r>
    <r>
      <rPr>
        <i/>
        <sz val="12"/>
        <color rgb="FF000000"/>
        <rFont val="Cambria"/>
        <family val="1"/>
      </rPr>
      <t xml:space="preserve">F </t>
    </r>
    <r>
      <rPr>
        <u/>
        <sz val="12"/>
        <color rgb="FF000000"/>
        <rFont val="Cambria"/>
        <family val="1"/>
      </rPr>
      <t>+</t>
    </r>
    <r>
      <rPr>
        <sz val="12"/>
        <color rgb="FF000000"/>
        <rFont val="Cambria"/>
        <family val="1"/>
      </rPr>
      <t xml:space="preserve"> SE</t>
    </r>
  </si>
  <si>
    <r>
      <t xml:space="preserve">Maternal </t>
    </r>
    <r>
      <rPr>
        <i/>
        <sz val="12"/>
        <color rgb="FF000000"/>
        <rFont val="Cambria"/>
        <family val="1"/>
      </rPr>
      <t>F</t>
    </r>
    <r>
      <rPr>
        <sz val="12"/>
        <color rgb="FF000000"/>
        <rFont val="Cambria"/>
        <family val="1"/>
      </rPr>
      <t xml:space="preserve"> </t>
    </r>
    <r>
      <rPr>
        <u/>
        <sz val="12"/>
        <color rgb="FF000000"/>
        <rFont val="Cambria"/>
        <family val="1"/>
      </rPr>
      <t>+</t>
    </r>
    <r>
      <rPr>
        <sz val="12"/>
        <color rgb="FF000000"/>
        <rFont val="Cambria"/>
        <family val="1"/>
      </rPr>
      <t xml:space="preserve"> SE</t>
    </r>
  </si>
  <si>
    <r>
      <t>0.00;</t>
    </r>
    <r>
      <rPr>
        <b/>
        <sz val="12"/>
        <color rgb="FF000000"/>
        <rFont val="Cambria"/>
        <family val="1"/>
      </rPr>
      <t>0.03</t>
    </r>
    <r>
      <rPr>
        <sz val="12"/>
        <color rgb="FF000000"/>
        <rFont val="Cambria"/>
        <family val="1"/>
      </rPr>
      <t>;0.15</t>
    </r>
  </si>
  <si>
    <r>
      <t xml:space="preserve">Bayesian maternal </t>
    </r>
    <r>
      <rPr>
        <i/>
        <sz val="12"/>
        <color rgb="FF000000"/>
        <rFont val="Cambria"/>
        <family val="1"/>
      </rPr>
      <t xml:space="preserve">F; </t>
    </r>
    <r>
      <rPr>
        <sz val="12"/>
        <color rgb="FF000000"/>
        <rFont val="Cambria"/>
        <family val="1"/>
      </rPr>
      <t>incl. 2.5 and 97.5 percentiles</t>
    </r>
  </si>
  <si>
    <r>
      <t>0.00;</t>
    </r>
    <r>
      <rPr>
        <b/>
        <sz val="12"/>
        <color rgb="FF000000"/>
        <rFont val="Cambria"/>
        <family val="1"/>
      </rPr>
      <t>0.02</t>
    </r>
    <r>
      <rPr>
        <sz val="12"/>
        <color rgb="FF000000"/>
        <rFont val="Cambria"/>
        <family val="1"/>
      </rPr>
      <t>;0.05</t>
    </r>
  </si>
  <si>
    <r>
      <t>0.00;</t>
    </r>
    <r>
      <rPr>
        <b/>
        <sz val="12"/>
        <color rgb="FF000000"/>
        <rFont val="Cambria"/>
        <family val="1"/>
      </rPr>
      <t>0.00</t>
    </r>
    <r>
      <rPr>
        <sz val="12"/>
        <color rgb="FF000000"/>
        <rFont val="Cambria"/>
        <family val="1"/>
      </rPr>
      <t>;0.00</t>
    </r>
  </si>
  <si>
    <r>
      <t>0.00;</t>
    </r>
    <r>
      <rPr>
        <b/>
        <sz val="12"/>
        <color rgb="FF000000"/>
        <rFont val="Cambria"/>
        <family val="1"/>
      </rPr>
      <t>0.00</t>
    </r>
    <r>
      <rPr>
        <sz val="12"/>
        <color rgb="FF000000"/>
        <rFont val="Cambria"/>
        <family val="1"/>
      </rPr>
      <t>;0.04</t>
    </r>
  </si>
  <si>
    <r>
      <t>0.00;</t>
    </r>
    <r>
      <rPr>
        <b/>
        <sz val="12"/>
        <color rgb="FF000000"/>
        <rFont val="Cambria"/>
        <family val="1"/>
      </rPr>
      <t>0.02</t>
    </r>
    <r>
      <rPr>
        <sz val="12"/>
        <color rgb="FF000000"/>
        <rFont val="Cambria"/>
        <family val="1"/>
      </rPr>
      <t>;0.07</t>
    </r>
  </si>
  <si>
    <r>
      <t>0.00;</t>
    </r>
    <r>
      <rPr>
        <b/>
        <sz val="12"/>
        <color rgb="FF000000"/>
        <rFont val="Cambria"/>
        <family val="1"/>
      </rPr>
      <t>0.04</t>
    </r>
    <r>
      <rPr>
        <sz val="12"/>
        <color rgb="FF000000"/>
        <rFont val="Cambria"/>
        <family val="1"/>
      </rPr>
      <t>;0.10</t>
    </r>
  </si>
  <si>
    <r>
      <t>0.00;</t>
    </r>
    <r>
      <rPr>
        <b/>
        <sz val="12"/>
        <color rgb="FF000000"/>
        <rFont val="Cambria"/>
        <family val="1"/>
      </rPr>
      <t>0.01</t>
    </r>
    <r>
      <rPr>
        <sz val="12"/>
        <color rgb="FF000000"/>
        <rFont val="Cambria"/>
        <family val="1"/>
      </rPr>
      <t>;0.07</t>
    </r>
  </si>
  <si>
    <r>
      <t>t</t>
    </r>
    <r>
      <rPr>
        <sz val="12"/>
        <color rgb="FF000000"/>
        <rFont val="Calibri"/>
        <family val="2"/>
      </rPr>
      <t>-max</t>
    </r>
    <r>
      <rPr>
        <i/>
        <sz val="12"/>
        <color rgb="FF000000"/>
        <rFont val="Calibri"/>
        <family val="2"/>
      </rPr>
      <t xml:space="preserve">; </t>
    </r>
    <r>
      <rPr>
        <sz val="12"/>
        <color rgb="FF000000"/>
        <rFont val="Calibri"/>
        <family val="2"/>
      </rPr>
      <t>incl. 2.5 and 97.5 percentiles</t>
    </r>
  </si>
  <si>
    <r>
      <t xml:space="preserve">0.81; </t>
    </r>
    <r>
      <rPr>
        <b/>
        <sz val="12"/>
        <color rgb="FF000000"/>
        <rFont val="Calibri"/>
        <family val="2"/>
      </rPr>
      <t xml:space="preserve">0.89 </t>
    </r>
    <r>
      <rPr>
        <sz val="12"/>
        <color rgb="FF000000"/>
        <rFont val="Calibri"/>
        <family val="2"/>
      </rPr>
      <t>;0.95</t>
    </r>
  </si>
  <si>
    <r>
      <t xml:space="preserve">0.89; </t>
    </r>
    <r>
      <rPr>
        <b/>
        <sz val="12"/>
        <color rgb="FF000000"/>
        <rFont val="Calibri"/>
        <family val="2"/>
      </rPr>
      <t xml:space="preserve">0.94 </t>
    </r>
    <r>
      <rPr>
        <sz val="12"/>
        <color rgb="FF000000"/>
        <rFont val="Calibri"/>
        <family val="2"/>
      </rPr>
      <t>;0.98</t>
    </r>
  </si>
  <si>
    <r>
      <t xml:space="preserve">0.96; </t>
    </r>
    <r>
      <rPr>
        <b/>
        <sz val="12"/>
        <color rgb="FF000000"/>
        <rFont val="Calibri"/>
        <family val="2"/>
      </rPr>
      <t xml:space="preserve">0.98 </t>
    </r>
    <r>
      <rPr>
        <sz val="12"/>
        <color rgb="FF000000"/>
        <rFont val="Calibri"/>
        <family val="2"/>
      </rPr>
      <t>;1.00</t>
    </r>
  </si>
  <si>
    <r>
      <t xml:space="preserve">0.98; </t>
    </r>
    <r>
      <rPr>
        <b/>
        <sz val="12"/>
        <color rgb="FF000000"/>
        <rFont val="Calibri"/>
        <family val="2"/>
      </rPr>
      <t xml:space="preserve">0.98 </t>
    </r>
    <r>
      <rPr>
        <sz val="12"/>
        <color rgb="FF000000"/>
        <rFont val="Calibri"/>
        <family val="2"/>
      </rPr>
      <t>;1.00</t>
    </r>
  </si>
  <si>
    <r>
      <t xml:space="preserve">0.69; </t>
    </r>
    <r>
      <rPr>
        <b/>
        <sz val="12"/>
        <color rgb="FF000000"/>
        <rFont val="Calibri"/>
        <family val="2"/>
      </rPr>
      <t xml:space="preserve">0.81 </t>
    </r>
    <r>
      <rPr>
        <sz val="12"/>
        <color rgb="FF000000"/>
        <rFont val="Calibri"/>
        <family val="2"/>
      </rPr>
      <t>;0.91</t>
    </r>
  </si>
  <si>
    <r>
      <t>0.96;</t>
    </r>
    <r>
      <rPr>
        <b/>
        <sz val="12"/>
        <color rgb="FF000000"/>
        <rFont val="Calibri"/>
        <family val="2"/>
      </rPr>
      <t xml:space="preserve"> 0.98</t>
    </r>
    <r>
      <rPr>
        <sz val="12"/>
        <color rgb="FF000000"/>
        <rFont val="Calibri"/>
        <family val="2"/>
      </rPr>
      <t xml:space="preserve"> ;1.00</t>
    </r>
  </si>
  <si>
    <r>
      <t xml:space="preserve">0.96; </t>
    </r>
    <r>
      <rPr>
        <b/>
        <sz val="12"/>
        <color rgb="FF000000"/>
        <rFont val="Calibri"/>
        <family val="2"/>
      </rPr>
      <t>0.98</t>
    </r>
    <r>
      <rPr>
        <sz val="12"/>
        <color rgb="FF000000"/>
        <rFont val="Calibri"/>
        <family val="2"/>
      </rPr>
      <t xml:space="preserve"> ;1.00</t>
    </r>
  </si>
  <si>
    <r>
      <t xml:space="preserve">(2) test whether changes to the mating system in sympatric subpopulations reflect the mentor effect or mate limitation due to competitive dominance from </t>
    </r>
    <r>
      <rPr>
        <i/>
        <sz val="12"/>
        <color theme="1"/>
        <rFont val="Cambria"/>
        <family val="1"/>
      </rPr>
      <t>T. officinale</t>
    </r>
  </si>
  <si>
    <t>(3) assess whether the magnitude of the mentor effect depends on pre-zygotic effects of pollinator behavior via self-pollen removal (3a) and outcross pollen deposition (3b)</t>
  </si>
  <si>
    <r>
      <t xml:space="preserve">(1) determine how sympatry with </t>
    </r>
    <r>
      <rPr>
        <i/>
        <sz val="12"/>
        <color theme="1"/>
        <rFont val="Times New Roman"/>
        <family val="1"/>
      </rPr>
      <t>T. officinale</t>
    </r>
    <r>
      <rPr>
        <sz val="12"/>
        <color theme="1"/>
        <rFont val="Times New Roman"/>
        <family val="1"/>
      </rPr>
      <t xml:space="preserve"> alters the mating system of </t>
    </r>
    <r>
      <rPr>
        <i/>
        <sz val="12"/>
        <color theme="1"/>
        <rFont val="Times New Roman"/>
        <family val="1"/>
      </rPr>
      <t>T. ceratophorum</t>
    </r>
  </si>
  <si>
    <t>EX/C confidence intervals overlap</t>
  </si>
  <si>
    <t>CI</t>
  </si>
  <si>
    <t>Ho with CI</t>
  </si>
  <si>
    <t>Maternal and offspring F in control do not overlap</t>
  </si>
  <si>
    <t>Do not overlap in the T. officinale addition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</si>
</sst>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mbria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i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000000"/>
      <name val="Cambria"/>
      <family val="1"/>
    </font>
    <font>
      <i/>
      <sz val="12"/>
      <color rgb="FF000000"/>
      <name val="Cambria"/>
      <family val="1"/>
    </font>
    <font>
      <u/>
      <sz val="12"/>
      <color theme="1"/>
      <name val="Calibri (Body)"/>
    </font>
    <font>
      <sz val="12"/>
      <color theme="1"/>
      <name val="Calibri (Body)"/>
    </font>
    <font>
      <u/>
      <sz val="12"/>
      <color rgb="FF000000"/>
      <name val="Cambria"/>
      <family val="1"/>
    </font>
    <font>
      <i/>
      <sz val="12"/>
      <color theme="1"/>
      <name val="Cambria"/>
      <family val="1"/>
    </font>
    <font>
      <b/>
      <sz val="12"/>
      <color rgb="FF000000"/>
      <name val="Cambria"/>
      <family val="1"/>
    </font>
    <font>
      <b/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/>
    <xf numFmtId="0" fontId="0" fillId="2" borderId="0" xfId="0" applyFill="1"/>
    <xf numFmtId="164" fontId="0" fillId="2" borderId="0" xfId="0" applyNumberFormat="1" applyFill="1"/>
    <xf numFmtId="0" fontId="1" fillId="0" borderId="0" xfId="0" applyFont="1"/>
    <xf numFmtId="164" fontId="0" fillId="0" borderId="0" xfId="0" applyNumberFormat="1"/>
    <xf numFmtId="0" fontId="7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64" fontId="0" fillId="0" borderId="0" xfId="0" applyNumberFormat="1" applyFill="1"/>
    <xf numFmtId="164" fontId="0" fillId="0" borderId="0" xfId="0" applyNumberFormat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164" fontId="0" fillId="0" borderId="3" xfId="0" applyNumberFormat="1" applyBorder="1" applyAlignment="1">
      <alignment horizontal="center" vertical="center"/>
    </xf>
    <xf numFmtId="164" fontId="0" fillId="0" borderId="3" xfId="0" applyNumberForma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7" fillId="0" borderId="0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836D3-D22A-F841-9761-CBE352989581}">
  <dimension ref="A1:V65"/>
  <sheetViews>
    <sheetView tabSelected="1" topLeftCell="A42" workbookViewId="0">
      <selection activeCell="L56" sqref="L56:N65"/>
    </sheetView>
  </sheetViews>
  <sheetFormatPr baseColWidth="10" defaultRowHeight="16" x14ac:dyDescent="0.2"/>
  <cols>
    <col min="1" max="1" width="22.1640625" customWidth="1"/>
    <col min="2" max="2" width="13.6640625" customWidth="1"/>
    <col min="3" max="3" width="36" customWidth="1"/>
    <col min="4" max="4" width="16" customWidth="1"/>
    <col min="5" max="5" width="16.6640625" customWidth="1"/>
    <col min="6" max="7" width="18.5" customWidth="1"/>
    <col min="8" max="8" width="20.83203125" customWidth="1"/>
  </cols>
  <sheetData>
    <row r="1" spans="1:21" x14ac:dyDescent="0.2">
      <c r="A1" s="4" t="s">
        <v>0</v>
      </c>
      <c r="D1" t="s">
        <v>21</v>
      </c>
      <c r="L1" s="4" t="s">
        <v>0</v>
      </c>
      <c r="P1" t="s">
        <v>49</v>
      </c>
    </row>
    <row r="3" spans="1:21" x14ac:dyDescent="0.2">
      <c r="A3" s="4" t="s">
        <v>2</v>
      </c>
      <c r="B3" s="4"/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L3" s="4" t="s">
        <v>2</v>
      </c>
      <c r="M3" s="4"/>
      <c r="N3" s="4" t="s">
        <v>3</v>
      </c>
      <c r="O3" s="4" t="s">
        <v>4</v>
      </c>
      <c r="P3" s="4" t="s">
        <v>5</v>
      </c>
      <c r="Q3" s="4" t="s">
        <v>6</v>
      </c>
      <c r="R3" s="4" t="s">
        <v>7</v>
      </c>
      <c r="S3" s="4" t="s">
        <v>8</v>
      </c>
      <c r="T3" s="4" t="s">
        <v>9</v>
      </c>
      <c r="U3" s="4" t="s">
        <v>10</v>
      </c>
    </row>
    <row r="4" spans="1:21" x14ac:dyDescent="0.2">
      <c r="A4" s="4" t="s">
        <v>22</v>
      </c>
      <c r="B4" s="4" t="s">
        <v>12</v>
      </c>
      <c r="C4" s="5">
        <v>71.333333333333329</v>
      </c>
      <c r="D4" s="5">
        <v>22</v>
      </c>
      <c r="E4" s="5">
        <v>11.394461094461095</v>
      </c>
      <c r="F4" s="5">
        <v>2.5836382340086104</v>
      </c>
      <c r="G4" s="5">
        <v>0.77949735449735502</v>
      </c>
      <c r="H4" s="5">
        <v>0.89475300768455535</v>
      </c>
      <c r="I4" s="5">
        <v>0.90107348686485389</v>
      </c>
      <c r="J4" s="5">
        <v>0.12356609463769135</v>
      </c>
      <c r="L4" s="4" t="s">
        <v>22</v>
      </c>
      <c r="M4" s="4" t="s">
        <v>12</v>
      </c>
      <c r="N4" s="5">
        <v>20</v>
      </c>
      <c r="O4" s="5">
        <v>16.333333333333332</v>
      </c>
      <c r="P4" s="5">
        <v>10.113490113490114</v>
      </c>
      <c r="Q4" s="5">
        <v>2.469813603244317</v>
      </c>
      <c r="S4" s="5">
        <v>0.8833333333333333</v>
      </c>
      <c r="T4" s="5">
        <v>0.90598290598290598</v>
      </c>
      <c r="U4" s="5">
        <v>0.14360895942696023</v>
      </c>
    </row>
    <row r="5" spans="1:21" x14ac:dyDescent="0.2">
      <c r="A5" s="4" t="s">
        <v>50</v>
      </c>
      <c r="B5" s="4" t="s">
        <v>13</v>
      </c>
      <c r="C5" s="5">
        <v>0.66666666666666674</v>
      </c>
      <c r="D5" s="5">
        <v>6.0827625302982193</v>
      </c>
      <c r="E5" s="5">
        <v>3.6456822550777037</v>
      </c>
      <c r="F5" s="5">
        <v>0.29994799258035659</v>
      </c>
      <c r="G5" s="5">
        <v>5.0996995691990663E-2</v>
      </c>
      <c r="H5" s="5">
        <v>2.8051050787125324E-2</v>
      </c>
      <c r="I5" s="5">
        <v>2.8305334828321631E-2</v>
      </c>
      <c r="J5" s="5">
        <v>8.3700821400451417E-2</v>
      </c>
      <c r="M5" s="4" t="s">
        <v>13</v>
      </c>
      <c r="N5" s="5">
        <v>0</v>
      </c>
      <c r="O5" s="5">
        <v>3.1797973380564848</v>
      </c>
      <c r="P5" s="5">
        <v>2.6421144547370763</v>
      </c>
      <c r="Q5" s="5">
        <v>0.27312591571438954</v>
      </c>
      <c r="S5" s="5">
        <v>3.5076800658618269E-2</v>
      </c>
      <c r="T5" s="5">
        <v>3.597620580371106E-2</v>
      </c>
      <c r="U5" s="5">
        <v>9.3510274066150617E-2</v>
      </c>
    </row>
    <row r="7" spans="1:21" x14ac:dyDescent="0.2">
      <c r="A7" s="4" t="s">
        <v>6</v>
      </c>
      <c r="B7" s="4" t="s">
        <v>12</v>
      </c>
      <c r="C7" s="5">
        <v>99.666666666666671</v>
      </c>
      <c r="D7" s="5">
        <v>25.333333333333332</v>
      </c>
      <c r="E7" s="5">
        <v>13.571993843029064</v>
      </c>
      <c r="F7" s="5">
        <v>2.8003752373824802</v>
      </c>
      <c r="G7" s="5">
        <v>0.78882154882154876</v>
      </c>
      <c r="H7" s="5">
        <v>0.917873951637588</v>
      </c>
      <c r="I7" s="5">
        <v>0.92250246773012889</v>
      </c>
      <c r="J7" s="5">
        <v>0.1366132696867467</v>
      </c>
      <c r="L7" s="4" t="s">
        <v>6</v>
      </c>
      <c r="M7" s="4" t="s">
        <v>12</v>
      </c>
      <c r="N7" s="5">
        <v>33</v>
      </c>
      <c r="O7" s="5">
        <v>21.666666666666668</v>
      </c>
      <c r="P7" s="5">
        <v>14.178068858640691</v>
      </c>
      <c r="Q7" s="5">
        <v>2.786279900836178</v>
      </c>
      <c r="S7" s="5">
        <v>0.92118151209060306</v>
      </c>
      <c r="T7" s="5">
        <v>0.93535353535353527</v>
      </c>
      <c r="U7" s="5">
        <v>0.10927521115717319</v>
      </c>
    </row>
    <row r="8" spans="1:21" x14ac:dyDescent="0.2">
      <c r="A8" s="4" t="s">
        <v>51</v>
      </c>
      <c r="B8" s="4" t="s">
        <v>13</v>
      </c>
      <c r="C8" s="5">
        <v>0.33333333333333331</v>
      </c>
      <c r="D8" s="5">
        <v>6.0644684662200845</v>
      </c>
      <c r="E8" s="5">
        <v>2.9412213485354251</v>
      </c>
      <c r="F8" s="5">
        <v>0.26037653508272185</v>
      </c>
      <c r="G8" s="5">
        <v>7.4831178298196702E-2</v>
      </c>
      <c r="H8" s="5">
        <v>1.9883527295301046E-2</v>
      </c>
      <c r="I8" s="5">
        <v>1.9994751595108683E-2</v>
      </c>
      <c r="J8" s="5">
        <v>9.8630118502739575E-2</v>
      </c>
      <c r="M8" s="4" t="s">
        <v>13</v>
      </c>
      <c r="N8" s="5">
        <v>0</v>
      </c>
      <c r="O8" s="5">
        <v>3.5276684147527892</v>
      </c>
      <c r="P8" s="5">
        <v>3.1594857245234333</v>
      </c>
      <c r="Q8" s="5">
        <v>0.21731198953060302</v>
      </c>
      <c r="S8" s="5">
        <v>1.904418760979772E-2</v>
      </c>
      <c r="T8" s="5">
        <v>1.9337175111486912E-2</v>
      </c>
      <c r="U8" s="5">
        <v>6.6414041474392976E-2</v>
      </c>
    </row>
    <row r="12" spans="1:21" x14ac:dyDescent="0.2">
      <c r="A12" s="4" t="s">
        <v>0</v>
      </c>
      <c r="D12" t="s">
        <v>18</v>
      </c>
      <c r="L12" s="4" t="s">
        <v>0</v>
      </c>
      <c r="O12" t="s">
        <v>19</v>
      </c>
    </row>
    <row r="14" spans="1:21" x14ac:dyDescent="0.2">
      <c r="A14" s="4" t="s">
        <v>2</v>
      </c>
      <c r="B14" s="4"/>
      <c r="C14" s="4" t="s">
        <v>3</v>
      </c>
      <c r="D14" s="4" t="s">
        <v>4</v>
      </c>
      <c r="E14" s="4" t="s">
        <v>5</v>
      </c>
      <c r="F14" s="4" t="s">
        <v>6</v>
      </c>
      <c r="G14" s="4" t="s">
        <v>7</v>
      </c>
      <c r="H14" s="4" t="s">
        <v>8</v>
      </c>
      <c r="I14" s="4" t="s">
        <v>9</v>
      </c>
      <c r="J14" s="4" t="s">
        <v>10</v>
      </c>
      <c r="L14" s="4" t="s">
        <v>2</v>
      </c>
      <c r="M14" s="4"/>
      <c r="N14" s="4" t="s">
        <v>3</v>
      </c>
      <c r="O14" s="4" t="s">
        <v>4</v>
      </c>
      <c r="P14" s="4" t="s">
        <v>5</v>
      </c>
      <c r="Q14" s="4" t="s">
        <v>6</v>
      </c>
      <c r="R14" s="4" t="s">
        <v>7</v>
      </c>
      <c r="S14" s="4" t="s">
        <v>8</v>
      </c>
      <c r="T14" s="4" t="s">
        <v>9</v>
      </c>
      <c r="U14" s="4" t="s">
        <v>10</v>
      </c>
    </row>
    <row r="15" spans="1:21" x14ac:dyDescent="0.2">
      <c r="A15" s="4" t="s">
        <v>16</v>
      </c>
      <c r="B15" s="4" t="s">
        <v>12</v>
      </c>
      <c r="C15" s="5">
        <v>205.66666666666666</v>
      </c>
      <c r="D15" s="5">
        <v>20.5</v>
      </c>
      <c r="E15" s="5">
        <v>6.5019470286936354</v>
      </c>
      <c r="F15" s="5">
        <v>2.0493972655626354</v>
      </c>
      <c r="G15" s="5">
        <v>0.74372453463719834</v>
      </c>
      <c r="H15" s="5">
        <v>0.81158328683938397</v>
      </c>
      <c r="I15" s="5">
        <v>0.81356350601610827</v>
      </c>
      <c r="J15" s="5">
        <v>7.6256770762442624E-2</v>
      </c>
      <c r="L15" s="4" t="s">
        <v>16</v>
      </c>
      <c r="M15" s="4" t="s">
        <v>12</v>
      </c>
      <c r="N15" s="5">
        <v>12</v>
      </c>
      <c r="O15" s="5">
        <v>8.5</v>
      </c>
      <c r="P15" s="5">
        <v>6.1474711168164333</v>
      </c>
      <c r="Q15" s="5">
        <v>1.8641506572035287</v>
      </c>
      <c r="R15" s="5">
        <v>0.86111111111111105</v>
      </c>
      <c r="S15" s="5">
        <v>0.80381944444444453</v>
      </c>
      <c r="T15" s="5">
        <v>0.83876811594202894</v>
      </c>
      <c r="U15" s="5">
        <v>-7.8957103055754166E-2</v>
      </c>
    </row>
    <row r="16" spans="1:21" x14ac:dyDescent="0.2">
      <c r="A16" s="4" t="s">
        <v>52</v>
      </c>
      <c r="B16" s="4" t="s">
        <v>13</v>
      </c>
      <c r="C16" s="5">
        <v>2.1081851067789197</v>
      </c>
      <c r="D16" s="5">
        <v>7.3970714926021017</v>
      </c>
      <c r="E16" s="5">
        <v>1.3795103136583029</v>
      </c>
      <c r="F16" s="5">
        <v>0.24403353548426848</v>
      </c>
      <c r="G16" s="5">
        <v>4.0483833577936397E-2</v>
      </c>
      <c r="H16" s="5">
        <v>3.6903948189886938E-2</v>
      </c>
      <c r="I16" s="5">
        <v>3.7001069065159799E-2</v>
      </c>
      <c r="J16" s="5">
        <v>5.5780317785051173E-2</v>
      </c>
      <c r="M16" s="4" t="s">
        <v>13</v>
      </c>
      <c r="N16" s="5">
        <v>0</v>
      </c>
      <c r="O16" s="5">
        <v>1.565247584249853</v>
      </c>
      <c r="P16" s="5">
        <v>1.2876343042240379</v>
      </c>
      <c r="Q16" s="5">
        <v>0.18953977506243258</v>
      </c>
      <c r="R16" s="5">
        <v>2.7777777777777769E-2</v>
      </c>
      <c r="S16" s="5">
        <v>3.3911246988648211E-2</v>
      </c>
      <c r="T16" s="5">
        <v>3.5385649031632924E-2</v>
      </c>
      <c r="U16" s="5">
        <v>5.0485211259328221E-2</v>
      </c>
    </row>
    <row r="18" spans="1:22" x14ac:dyDescent="0.2">
      <c r="A18" s="4" t="s">
        <v>17</v>
      </c>
      <c r="B18" s="4" t="s">
        <v>12</v>
      </c>
      <c r="C18" s="5">
        <v>424.66666666666669</v>
      </c>
      <c r="D18" s="5">
        <v>24.666666666666668</v>
      </c>
      <c r="E18" s="5">
        <v>7.630051896001496</v>
      </c>
      <c r="F18" s="5">
        <v>2.1203642315173044</v>
      </c>
      <c r="G18" s="5">
        <v>0.7541218834211868</v>
      </c>
      <c r="H18" s="5">
        <v>0.81564330277551056</v>
      </c>
      <c r="I18" s="5">
        <v>0.81660891244295664</v>
      </c>
      <c r="J18" s="5">
        <v>6.4793781689235663E-2</v>
      </c>
      <c r="L18" s="4" t="s">
        <v>17</v>
      </c>
      <c r="M18" s="4" t="s">
        <v>12</v>
      </c>
      <c r="N18" s="5">
        <v>10</v>
      </c>
      <c r="O18" s="5">
        <v>8.8333333333333339</v>
      </c>
      <c r="P18" s="5">
        <v>6.5442850540889745</v>
      </c>
      <c r="Q18" s="5">
        <v>1.8752168988479923</v>
      </c>
      <c r="R18" s="5">
        <v>0.91666666666666663</v>
      </c>
      <c r="S18" s="5">
        <v>0.79999999999999993</v>
      </c>
      <c r="T18" s="5">
        <v>0.84210526315789469</v>
      </c>
      <c r="U18" s="5">
        <v>-0.15171556748069651</v>
      </c>
    </row>
    <row r="19" spans="1:22" x14ac:dyDescent="0.2">
      <c r="A19" s="4" t="s">
        <v>29</v>
      </c>
      <c r="B19" s="4" t="s">
        <v>13</v>
      </c>
      <c r="C19" s="5">
        <v>6.4480832638682477</v>
      </c>
      <c r="D19" s="5">
        <v>10.196949434893645</v>
      </c>
      <c r="E19" s="5">
        <v>2.2396026674738745</v>
      </c>
      <c r="F19" s="5">
        <v>0.29960418699559282</v>
      </c>
      <c r="G19" s="5">
        <v>1.9913259823858574E-2</v>
      </c>
      <c r="H19" s="5">
        <v>4.3389318658966898E-2</v>
      </c>
      <c r="I19" s="5">
        <v>4.3452040927031921E-2</v>
      </c>
      <c r="J19" s="5">
        <v>4.4044705232593379E-2</v>
      </c>
      <c r="M19" s="4" t="s">
        <v>13</v>
      </c>
      <c r="N19" s="5">
        <v>0</v>
      </c>
      <c r="O19" s="5">
        <v>1.815060452008264</v>
      </c>
      <c r="P19" s="5">
        <v>1.6705451212586619</v>
      </c>
      <c r="Q19" s="5">
        <v>0.22770620372043504</v>
      </c>
      <c r="R19" s="5">
        <v>4.0138648595974311E-2</v>
      </c>
      <c r="S19" s="5">
        <v>4.3608103222528054E-2</v>
      </c>
      <c r="T19" s="5">
        <v>4.5903266550029707E-2</v>
      </c>
      <c r="U19" s="5">
        <v>3.3816774369333891E-2</v>
      </c>
    </row>
    <row r="22" spans="1:22" x14ac:dyDescent="0.2">
      <c r="A22" s="1" t="s">
        <v>0</v>
      </c>
      <c r="B22" s="2"/>
      <c r="C22" s="2"/>
      <c r="D22" s="2" t="s">
        <v>1</v>
      </c>
      <c r="E22" s="2"/>
      <c r="F22" s="2"/>
      <c r="G22" s="2"/>
      <c r="H22" s="2"/>
      <c r="I22" s="2"/>
      <c r="J22" s="2"/>
      <c r="L22" s="4" t="s">
        <v>0</v>
      </c>
      <c r="O22" t="s">
        <v>20</v>
      </c>
    </row>
    <row r="23" spans="1:22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t="s">
        <v>95</v>
      </c>
    </row>
    <row r="24" spans="1:22" x14ac:dyDescent="0.2">
      <c r="A24" s="1" t="s">
        <v>2</v>
      </c>
      <c r="B24" s="1"/>
      <c r="C24" s="1" t="s">
        <v>3</v>
      </c>
      <c r="D24" s="1" t="s">
        <v>4</v>
      </c>
      <c r="E24" s="1" t="s">
        <v>5</v>
      </c>
      <c r="F24" s="1" t="s">
        <v>6</v>
      </c>
      <c r="G24" s="1" t="s">
        <v>7</v>
      </c>
      <c r="H24" s="1" t="s">
        <v>8</v>
      </c>
      <c r="I24" s="1" t="s">
        <v>9</v>
      </c>
      <c r="J24" s="1" t="s">
        <v>10</v>
      </c>
      <c r="L24" s="4" t="s">
        <v>2</v>
      </c>
      <c r="M24" s="4"/>
      <c r="N24" s="4" t="s">
        <v>3</v>
      </c>
      <c r="O24" s="4" t="s">
        <v>4</v>
      </c>
      <c r="P24" s="4" t="s">
        <v>5</v>
      </c>
      <c r="Q24" s="4" t="s">
        <v>6</v>
      </c>
      <c r="R24" s="4" t="s">
        <v>7</v>
      </c>
      <c r="S24" s="4" t="s">
        <v>8</v>
      </c>
      <c r="T24" s="4" t="s">
        <v>9</v>
      </c>
      <c r="U24" s="4" t="s">
        <v>10</v>
      </c>
    </row>
    <row r="25" spans="1:22" x14ac:dyDescent="0.2">
      <c r="A25" s="1" t="s">
        <v>11</v>
      </c>
      <c r="B25" s="1" t="s">
        <v>12</v>
      </c>
      <c r="C25" s="3">
        <v>246.66666666666666</v>
      </c>
      <c r="D25" s="3">
        <v>20</v>
      </c>
      <c r="E25" s="3">
        <v>7.8346379499859156</v>
      </c>
      <c r="F25" s="3">
        <v>2.1385286287264358</v>
      </c>
      <c r="G25" s="3">
        <v>0.7649088249066649</v>
      </c>
      <c r="H25" s="3">
        <v>0.82821468438875667</v>
      </c>
      <c r="I25" s="3">
        <v>0.82990034524212264</v>
      </c>
      <c r="J25" s="3">
        <v>6.8135056061441532E-2</v>
      </c>
      <c r="K25" s="5">
        <f>G25+G27</f>
        <v>0.78906213559037841</v>
      </c>
      <c r="L25" s="4" t="s">
        <v>11</v>
      </c>
      <c r="M25" s="4" t="s">
        <v>12</v>
      </c>
      <c r="N25" s="5">
        <v>10</v>
      </c>
      <c r="O25" s="5">
        <v>8.3333333333333339</v>
      </c>
      <c r="P25" s="5">
        <v>6.7232217783350654</v>
      </c>
      <c r="Q25" s="5">
        <v>1.87158255210308</v>
      </c>
      <c r="R25" s="5">
        <v>0.83333333333333337</v>
      </c>
      <c r="S25" s="5">
        <v>0.81083333333333341</v>
      </c>
      <c r="T25" s="5">
        <v>0.85350877192982455</v>
      </c>
      <c r="U25" s="5">
        <v>-3.0269392921031462E-2</v>
      </c>
      <c r="V25" s="5"/>
    </row>
    <row r="26" spans="1:22" x14ac:dyDescent="0.2">
      <c r="A26" s="2" t="s">
        <v>41</v>
      </c>
      <c r="B26" s="1" t="s">
        <v>13</v>
      </c>
      <c r="C26" s="3">
        <v>2.2459840703897354</v>
      </c>
      <c r="D26" s="3">
        <v>7.5454180356911538</v>
      </c>
      <c r="E26" s="3">
        <v>2.1401619215224605</v>
      </c>
      <c r="F26" s="3">
        <v>0.27340139418872456</v>
      </c>
      <c r="G26" s="3">
        <v>1.2323117695772216E-2</v>
      </c>
      <c r="H26" s="3">
        <v>3.8100444909502609E-2</v>
      </c>
      <c r="I26" s="3">
        <v>3.8189823049059053E-2</v>
      </c>
      <c r="J26" s="3">
        <v>3.7350552158270101E-2</v>
      </c>
      <c r="M26" s="4" t="s">
        <v>13</v>
      </c>
      <c r="N26" s="5">
        <v>0</v>
      </c>
      <c r="O26" s="5">
        <v>1.8012341448141729</v>
      </c>
      <c r="P26" s="5">
        <v>1.62750297302434</v>
      </c>
      <c r="Q26" s="5">
        <v>0.22405823838761896</v>
      </c>
      <c r="R26" s="5">
        <v>4.9441323247304395E-2</v>
      </c>
      <c r="S26" s="5">
        <v>3.9378857835701546E-2</v>
      </c>
      <c r="T26" s="5">
        <v>4.1451429300739272E-2</v>
      </c>
      <c r="U26" s="5">
        <v>4.6969793600405499E-2</v>
      </c>
    </row>
    <row r="27" spans="1:22" x14ac:dyDescent="0.2">
      <c r="A27" s="2"/>
      <c r="B27" s="2"/>
      <c r="C27" s="2"/>
      <c r="D27" s="2"/>
      <c r="E27" s="2"/>
      <c r="F27" s="2"/>
      <c r="G27" s="2">
        <f>G26*1.96</f>
        <v>2.4153310683713541E-2</v>
      </c>
      <c r="H27" s="2"/>
      <c r="I27" s="2"/>
      <c r="J27" s="2"/>
      <c r="M27" t="s">
        <v>94</v>
      </c>
      <c r="R27" s="2">
        <f>R26*1.96</f>
        <v>9.6904993564716616E-2</v>
      </c>
    </row>
    <row r="28" spans="1:22" x14ac:dyDescent="0.2">
      <c r="A28" s="1" t="s">
        <v>14</v>
      </c>
      <c r="B28" s="1" t="s">
        <v>12</v>
      </c>
      <c r="C28" s="3">
        <v>38.833333333333336</v>
      </c>
      <c r="D28" s="3">
        <v>10.5</v>
      </c>
      <c r="E28" s="3">
        <v>6.3697485815766548</v>
      </c>
      <c r="F28" s="3">
        <v>1.8856469546475587</v>
      </c>
      <c r="G28" s="3">
        <v>0.68980422730422741</v>
      </c>
      <c r="H28" s="3">
        <v>0.79205680840263737</v>
      </c>
      <c r="I28" s="3">
        <v>0.8024037278567363</v>
      </c>
      <c r="J28" s="3">
        <v>0.10378226549528691</v>
      </c>
      <c r="K28" s="5">
        <f>G28+G30</f>
        <v>0.74240623679089368</v>
      </c>
      <c r="L28" s="4" t="s">
        <v>14</v>
      </c>
      <c r="M28" s="4" t="s">
        <v>12</v>
      </c>
      <c r="N28" s="5">
        <v>7</v>
      </c>
      <c r="O28" s="5">
        <v>7</v>
      </c>
      <c r="P28" s="5">
        <v>5.8270301049712812</v>
      </c>
      <c r="Q28" s="5">
        <v>1.6864590993161055</v>
      </c>
      <c r="R28" s="5">
        <v>0.90476190476190477</v>
      </c>
      <c r="S28" s="5">
        <v>0.76190476190476186</v>
      </c>
      <c r="T28" s="5">
        <v>0.8205128205128206</v>
      </c>
      <c r="U28" s="5">
        <v>-0.21653964249345772</v>
      </c>
      <c r="V28" s="5"/>
    </row>
    <row r="29" spans="1:22" x14ac:dyDescent="0.2">
      <c r="A29" s="2" t="s">
        <v>53</v>
      </c>
      <c r="B29" s="1" t="s">
        <v>13</v>
      </c>
      <c r="C29" s="3">
        <v>0.40138648595974313</v>
      </c>
      <c r="D29" s="3">
        <v>2.895398648430529</v>
      </c>
      <c r="E29" s="3">
        <v>1.3830462342459915</v>
      </c>
      <c r="F29" s="3">
        <v>0.26258391095205408</v>
      </c>
      <c r="G29" s="3">
        <v>2.6837759942176683E-2</v>
      </c>
      <c r="H29" s="3">
        <v>5.215545640158456E-2</v>
      </c>
      <c r="I29" s="3">
        <v>5.2868445111480936E-2</v>
      </c>
      <c r="J29" s="3">
        <v>8.1782466833047324E-2</v>
      </c>
      <c r="M29" s="4" t="s">
        <v>13</v>
      </c>
      <c r="N29" s="5">
        <v>0</v>
      </c>
      <c r="O29" s="5">
        <v>1.5916448515084429</v>
      </c>
      <c r="P29" s="5">
        <v>1.4687202444021192</v>
      </c>
      <c r="Q29" s="5">
        <v>0.26674916105393953</v>
      </c>
      <c r="R29" s="5">
        <v>4.7619047619047179E-2</v>
      </c>
      <c r="S29" s="5">
        <v>6.2496239879487631E-2</v>
      </c>
      <c r="T29" s="5">
        <v>6.7303642947140252E-2</v>
      </c>
      <c r="U29" s="5">
        <v>8.5660489468591922E-2</v>
      </c>
    </row>
    <row r="30" spans="1:22" x14ac:dyDescent="0.2">
      <c r="A30" s="2"/>
      <c r="B30" s="2"/>
      <c r="C30" s="2"/>
      <c r="D30" s="2"/>
      <c r="E30" s="2"/>
      <c r="F30" s="2"/>
      <c r="G30" s="2">
        <f>G29*1.96</f>
        <v>5.2602009486666296E-2</v>
      </c>
      <c r="H30" s="2"/>
      <c r="I30" s="2"/>
      <c r="J30" s="2"/>
      <c r="M30" s="4" t="s">
        <v>94</v>
      </c>
      <c r="R30" s="2">
        <f>R29*1.96</f>
        <v>9.3333333333332463E-2</v>
      </c>
    </row>
    <row r="31" spans="1:22" x14ac:dyDescent="0.2">
      <c r="A31" s="1" t="s">
        <v>15</v>
      </c>
      <c r="B31" s="1" t="s">
        <v>12</v>
      </c>
      <c r="C31" s="3">
        <v>176</v>
      </c>
      <c r="D31" s="3">
        <v>14.5</v>
      </c>
      <c r="E31" s="3">
        <v>7.5004400109021487</v>
      </c>
      <c r="F31" s="3">
        <v>2.0791467209847743</v>
      </c>
      <c r="G31" s="3">
        <v>0.76344391391328648</v>
      </c>
      <c r="H31" s="3">
        <v>0.82414709761085259</v>
      </c>
      <c r="I31" s="3">
        <v>0.82649981949217521</v>
      </c>
      <c r="J31" s="3">
        <v>7.4833364308181452E-2</v>
      </c>
      <c r="L31" s="4" t="s">
        <v>15</v>
      </c>
      <c r="M31" s="4" t="s">
        <v>12</v>
      </c>
      <c r="N31" s="5">
        <v>7</v>
      </c>
      <c r="O31" s="5">
        <v>7.5</v>
      </c>
      <c r="P31" s="5">
        <v>5.6436778377567842</v>
      </c>
      <c r="Q31" s="5">
        <v>1.7632248930062959</v>
      </c>
      <c r="R31" s="5">
        <v>0.8571428571428571</v>
      </c>
      <c r="S31" s="5">
        <v>0.77721088435374153</v>
      </c>
      <c r="T31" s="5">
        <v>0.83699633699633702</v>
      </c>
      <c r="U31" s="5">
        <v>-0.11229433736284929</v>
      </c>
    </row>
    <row r="32" spans="1:22" x14ac:dyDescent="0.2">
      <c r="A32" s="2" t="s">
        <v>43</v>
      </c>
      <c r="B32" s="1" t="s">
        <v>13</v>
      </c>
      <c r="C32" s="3">
        <v>1.3416407864998741</v>
      </c>
      <c r="D32" s="3">
        <v>3.6492008257516702</v>
      </c>
      <c r="E32" s="3">
        <v>1.8121225508516832</v>
      </c>
      <c r="F32" s="3">
        <v>0.23061298445407943</v>
      </c>
      <c r="G32" s="3">
        <v>5.2294769061126137E-2</v>
      </c>
      <c r="H32" s="3">
        <v>3.9372711528064465E-2</v>
      </c>
      <c r="I32" s="3">
        <v>3.9501390729164039E-2</v>
      </c>
      <c r="J32" s="3">
        <v>4.2381047516931981E-2</v>
      </c>
      <c r="M32" s="4" t="s">
        <v>13</v>
      </c>
      <c r="N32" s="5">
        <v>0</v>
      </c>
      <c r="O32" s="5">
        <v>1.1180339887498949</v>
      </c>
      <c r="P32" s="5">
        <v>1.2527968595246808</v>
      </c>
      <c r="Q32" s="5">
        <v>0.18962768196426374</v>
      </c>
      <c r="R32" s="5">
        <v>5.2164053095730425E-2</v>
      </c>
      <c r="S32" s="5">
        <v>4.4744377603585017E-2</v>
      </c>
      <c r="T32" s="5">
        <v>4.8186252803860873E-2</v>
      </c>
      <c r="U32" s="5">
        <v>6.9382539210642788E-2</v>
      </c>
    </row>
    <row r="33" spans="1:18" x14ac:dyDescent="0.2">
      <c r="G33" s="2">
        <f>G32*1.96</f>
        <v>0.10249774735980723</v>
      </c>
      <c r="M33" s="4" t="s">
        <v>94</v>
      </c>
      <c r="R33" s="2">
        <f>R32*1.96</f>
        <v>0.10224154406763163</v>
      </c>
    </row>
    <row r="36" spans="1:18" x14ac:dyDescent="0.2">
      <c r="I36" t="s">
        <v>23</v>
      </c>
    </row>
    <row r="37" spans="1:18" ht="46" customHeight="1" x14ac:dyDescent="0.2">
      <c r="A37" s="8" t="s">
        <v>24</v>
      </c>
      <c r="B37" s="7" t="s">
        <v>70</v>
      </c>
      <c r="C37" s="7" t="s">
        <v>75</v>
      </c>
      <c r="D37" s="7" t="s">
        <v>73</v>
      </c>
      <c r="E37" s="7" t="s">
        <v>72</v>
      </c>
      <c r="F37" s="14" t="s">
        <v>71</v>
      </c>
      <c r="G37" s="14" t="s">
        <v>34</v>
      </c>
      <c r="H37" s="21" t="s">
        <v>82</v>
      </c>
      <c r="K37" s="22" t="s">
        <v>25</v>
      </c>
      <c r="L37" s="22" t="s">
        <v>26</v>
      </c>
      <c r="M37" s="5"/>
      <c r="N37" s="5"/>
    </row>
    <row r="38" spans="1:18" ht="47" customHeight="1" x14ac:dyDescent="0.2">
      <c r="A38" s="27" t="s">
        <v>92</v>
      </c>
      <c r="B38" s="9" t="s">
        <v>27</v>
      </c>
      <c r="C38" s="18" t="s">
        <v>74</v>
      </c>
      <c r="D38" s="23" t="s">
        <v>54</v>
      </c>
      <c r="E38" s="23" t="s">
        <v>59</v>
      </c>
      <c r="F38" s="17" t="s">
        <v>37</v>
      </c>
      <c r="G38" s="17" t="s">
        <v>35</v>
      </c>
      <c r="H38" s="10" t="s">
        <v>83</v>
      </c>
      <c r="K38" s="10">
        <v>0.81</v>
      </c>
      <c r="L38" s="10">
        <v>0.95</v>
      </c>
      <c r="M38" s="5"/>
      <c r="N38" s="5"/>
    </row>
    <row r="39" spans="1:18" ht="47" customHeight="1" x14ac:dyDescent="0.2">
      <c r="A39" s="28"/>
      <c r="B39" s="12" t="s">
        <v>28</v>
      </c>
      <c r="C39" s="12" t="s">
        <v>76</v>
      </c>
      <c r="D39" s="24" t="s">
        <v>55</v>
      </c>
      <c r="E39" s="24" t="s">
        <v>58</v>
      </c>
      <c r="F39" s="19" t="s">
        <v>38</v>
      </c>
      <c r="G39" s="19" t="s">
        <v>36</v>
      </c>
      <c r="H39" s="13" t="s">
        <v>84</v>
      </c>
      <c r="K39" s="13">
        <v>0.89</v>
      </c>
      <c r="L39" s="13">
        <v>0.98</v>
      </c>
    </row>
    <row r="40" spans="1:18" ht="73" customHeight="1" x14ac:dyDescent="0.2">
      <c r="A40" s="29" t="s">
        <v>90</v>
      </c>
      <c r="B40" s="6" t="s">
        <v>29</v>
      </c>
      <c r="C40" s="18" t="s">
        <v>77</v>
      </c>
      <c r="D40" s="16" t="s">
        <v>65</v>
      </c>
      <c r="E40" s="25" t="s">
        <v>57</v>
      </c>
      <c r="F40" s="16" t="s">
        <v>56</v>
      </c>
      <c r="G40" s="16" t="s">
        <v>39</v>
      </c>
      <c r="H40" s="11" t="s">
        <v>85</v>
      </c>
      <c r="K40" s="11">
        <v>0.96</v>
      </c>
      <c r="L40" s="11">
        <v>1</v>
      </c>
      <c r="M40" s="5"/>
      <c r="N40" s="5"/>
    </row>
    <row r="41" spans="1:18" ht="87" customHeight="1" x14ac:dyDescent="0.2">
      <c r="A41" s="30"/>
      <c r="B41" s="26" t="s">
        <v>30</v>
      </c>
      <c r="C41" s="12" t="s">
        <v>78</v>
      </c>
      <c r="D41" s="19" t="s">
        <v>66</v>
      </c>
      <c r="E41" s="24" t="s">
        <v>60</v>
      </c>
      <c r="F41" s="16" t="s">
        <v>61</v>
      </c>
      <c r="G41" s="16" t="s">
        <v>40</v>
      </c>
      <c r="H41" s="11" t="s">
        <v>86</v>
      </c>
      <c r="K41" s="11">
        <v>0.98</v>
      </c>
      <c r="L41" s="11">
        <v>1</v>
      </c>
      <c r="M41" s="5"/>
      <c r="N41" s="5"/>
      <c r="O41" s="4"/>
      <c r="P41" s="4" t="s">
        <v>7</v>
      </c>
    </row>
    <row r="42" spans="1:18" ht="53" customHeight="1" x14ac:dyDescent="0.2">
      <c r="A42" s="31" t="s">
        <v>91</v>
      </c>
      <c r="B42" s="9" t="s">
        <v>31</v>
      </c>
      <c r="C42" s="9" t="s">
        <v>79</v>
      </c>
      <c r="D42" s="17" t="s">
        <v>67</v>
      </c>
      <c r="E42" s="23" t="s">
        <v>62</v>
      </c>
      <c r="F42" s="17" t="s">
        <v>45</v>
      </c>
      <c r="G42" s="17" t="s">
        <v>48</v>
      </c>
      <c r="H42" s="10" t="s">
        <v>87</v>
      </c>
      <c r="K42" s="10">
        <v>0.69</v>
      </c>
      <c r="L42" s="10">
        <v>0.91</v>
      </c>
      <c r="N42" s="4" t="s">
        <v>11</v>
      </c>
      <c r="O42" s="4" t="s">
        <v>12</v>
      </c>
      <c r="P42" s="5">
        <v>0.83333333333333337</v>
      </c>
    </row>
    <row r="43" spans="1:18" x14ac:dyDescent="0.2">
      <c r="A43" s="29"/>
      <c r="B43" s="33" t="s">
        <v>32</v>
      </c>
      <c r="C43" s="33" t="s">
        <v>81</v>
      </c>
      <c r="D43" s="35" t="s">
        <v>68</v>
      </c>
      <c r="E43" s="35" t="s">
        <v>63</v>
      </c>
      <c r="F43" s="34" t="s">
        <v>46</v>
      </c>
      <c r="G43" s="34" t="s">
        <v>44</v>
      </c>
      <c r="H43" s="32" t="s">
        <v>88</v>
      </c>
      <c r="K43" s="32">
        <v>0.96</v>
      </c>
      <c r="L43" s="32">
        <v>1</v>
      </c>
      <c r="O43" s="4" t="s">
        <v>13</v>
      </c>
      <c r="P43" s="5">
        <v>4.9441323247304395E-2</v>
      </c>
    </row>
    <row r="44" spans="1:18" ht="38" customHeight="1" x14ac:dyDescent="0.2">
      <c r="A44" s="29"/>
      <c r="B44" s="33"/>
      <c r="C44" s="33"/>
      <c r="D44" s="35"/>
      <c r="E44" s="35"/>
      <c r="F44" s="34"/>
      <c r="G44" s="34"/>
      <c r="H44" s="32"/>
      <c r="K44" s="32"/>
      <c r="L44" s="32"/>
    </row>
    <row r="45" spans="1:18" ht="48" customHeight="1" x14ac:dyDescent="0.2">
      <c r="A45" s="30"/>
      <c r="B45" s="12" t="s">
        <v>33</v>
      </c>
      <c r="C45" s="12" t="s">
        <v>80</v>
      </c>
      <c r="D45" s="19" t="s">
        <v>69</v>
      </c>
      <c r="E45" s="24" t="s">
        <v>64</v>
      </c>
      <c r="F45" s="19" t="s">
        <v>47</v>
      </c>
      <c r="G45" s="20" t="s">
        <v>42</v>
      </c>
      <c r="H45" s="13" t="s">
        <v>89</v>
      </c>
      <c r="K45" s="13">
        <v>0.96</v>
      </c>
      <c r="L45" s="13">
        <v>1</v>
      </c>
      <c r="N45" s="4" t="s">
        <v>14</v>
      </c>
      <c r="O45" s="4" t="s">
        <v>12</v>
      </c>
      <c r="P45" s="5">
        <v>0.90476190476190477</v>
      </c>
    </row>
    <row r="46" spans="1:18" x14ac:dyDescent="0.2">
      <c r="G46" s="15"/>
      <c r="O46" s="4" t="s">
        <v>13</v>
      </c>
      <c r="P46" s="5">
        <v>4.7619047619047179E-2</v>
      </c>
    </row>
    <row r="47" spans="1:18" x14ac:dyDescent="0.2">
      <c r="D47">
        <f>(-0.217)+(0.086*1.96)</f>
        <v>-4.8440000000000011E-2</v>
      </c>
      <c r="E47">
        <f>(0.104)-(0.082*1.96)</f>
        <v>-5.6720000000000007E-2</v>
      </c>
    </row>
    <row r="48" spans="1:18" x14ac:dyDescent="0.2">
      <c r="D48" t="s">
        <v>93</v>
      </c>
      <c r="N48" s="4" t="s">
        <v>15</v>
      </c>
      <c r="O48" s="4" t="s">
        <v>12</v>
      </c>
      <c r="P48" s="5">
        <v>0.8571428571428571</v>
      </c>
    </row>
    <row r="49" spans="2:16" x14ac:dyDescent="0.2">
      <c r="E49" s="3">
        <v>6.8135056061441532E-2</v>
      </c>
      <c r="O49" s="4" t="s">
        <v>13</v>
      </c>
      <c r="P49" s="5">
        <v>5.2164053095730425E-2</v>
      </c>
    </row>
    <row r="50" spans="2:16" x14ac:dyDescent="0.2">
      <c r="E50" s="3">
        <v>3.7350552158270101E-2</v>
      </c>
    </row>
    <row r="53" spans="2:16" x14ac:dyDescent="0.2">
      <c r="B53" t="s">
        <v>96</v>
      </c>
      <c r="D53">
        <f>(-0.152)+(0.034*1.96)</f>
        <v>-8.5359999999999991E-2</v>
      </c>
      <c r="E53">
        <f>(0.065)-(0.044*1.96)</f>
        <v>-2.1239999999999995E-2</v>
      </c>
    </row>
    <row r="55" spans="2:16" x14ac:dyDescent="0.2">
      <c r="D55">
        <f>(-0.079)+(0.05*1.96)</f>
        <v>1.9000000000000003E-2</v>
      </c>
    </row>
    <row r="56" spans="2:16" x14ac:dyDescent="0.2">
      <c r="B56" t="s">
        <v>97</v>
      </c>
    </row>
    <row r="58" spans="2:16" x14ac:dyDescent="0.2">
      <c r="L58" s="1"/>
      <c r="M58" s="1"/>
      <c r="N58" s="5"/>
    </row>
    <row r="59" spans="2:16" x14ac:dyDescent="0.2">
      <c r="L59" s="2"/>
      <c r="M59" s="2"/>
      <c r="N59" s="5"/>
    </row>
    <row r="60" spans="2:16" x14ac:dyDescent="0.2">
      <c r="L60" s="2"/>
      <c r="M60" s="2"/>
    </row>
    <row r="61" spans="2:16" x14ac:dyDescent="0.2">
      <c r="L61" s="1"/>
      <c r="M61" s="1"/>
      <c r="N61" s="5"/>
    </row>
    <row r="62" spans="2:16" x14ac:dyDescent="0.2">
      <c r="L62" s="2"/>
      <c r="M62" s="2"/>
      <c r="N62" s="5"/>
    </row>
    <row r="63" spans="2:16" x14ac:dyDescent="0.2">
      <c r="L63" s="2"/>
      <c r="M63" s="2"/>
    </row>
    <row r="64" spans="2:16" x14ac:dyDescent="0.2">
      <c r="L64" s="1"/>
      <c r="M64" s="1"/>
      <c r="N64" s="5"/>
    </row>
    <row r="65" spans="12:14" x14ac:dyDescent="0.2">
      <c r="L65" s="2"/>
      <c r="M65" s="2"/>
      <c r="N65" s="5"/>
    </row>
  </sheetData>
  <dataConsolidate/>
  <mergeCells count="12">
    <mergeCell ref="A38:A39"/>
    <mergeCell ref="A40:A41"/>
    <mergeCell ref="A42:A45"/>
    <mergeCell ref="K43:K44"/>
    <mergeCell ref="L43:L44"/>
    <mergeCell ref="H43:H44"/>
    <mergeCell ref="B43:B44"/>
    <mergeCell ref="G43:G44"/>
    <mergeCell ref="F43:F44"/>
    <mergeCell ref="D43:D44"/>
    <mergeCell ref="E43:E44"/>
    <mergeCell ref="C43:C4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2021-08-10T00:47:08Z</dcterms:created>
  <dcterms:modified xsi:type="dcterms:W3CDTF">2022-08-26T16:32:41Z</dcterms:modified>
</cp:coreProperties>
</file>