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<sst xmlns="http://schemas.openxmlformats.org/spreadsheetml/2006/main" count="1619" uniqueCount="540">
  <si>
    <t xml:space="preserve">Sample metadata</t>
  </si>
  <si>
    <t xml:space="preserve">Major Elements (wt%)</t>
  </si>
  <si>
    <t xml:space="preserve">Trace elements (ppm unless otherwise noted)</t>
  </si>
  <si>
    <t xml:space="preserve">Calculated values</t>
  </si>
  <si>
    <t xml:space="preserve">Paired Sr/Y-La/Yb (Sundell et al., 2021)</t>
  </si>
  <si>
    <t xml:space="preserve">SampleID</t>
  </si>
  <si>
    <t xml:space="preserve">Unit</t>
  </si>
  <si>
    <t xml:space="preserve">Lithology</t>
  </si>
  <si>
    <t xml:space="preserve">Reported age (Ma)</t>
  </si>
  <si>
    <t xml:space="preserve">Age uncertainty (2s) (Ma)</t>
  </si>
  <si>
    <t xml:space="preserve">Massif</t>
  </si>
  <si>
    <t xml:space="preserve">Country</t>
  </si>
  <si>
    <t xml:space="preserve">Latitude</t>
  </si>
  <si>
    <t xml:space="preserve">Longitude</t>
  </si>
  <si>
    <t xml:space="preserve">LocalityDescription</t>
  </si>
  <si>
    <t xml:space="preserve">Georeference_Method</t>
  </si>
  <si>
    <t xml:space="preserve">Reference</t>
  </si>
  <si>
    <r>
      <rPr>
        <b val="true"/>
        <sz val="12"/>
        <color rgb="FF000000"/>
        <rFont val="Helvetica Neue"/>
        <family val="0"/>
        <charset val="1"/>
      </rPr>
      <t xml:space="preserve">SiO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2</t>
    </r>
  </si>
  <si>
    <r>
      <rPr>
        <b val="true"/>
        <sz val="12"/>
        <color rgb="FF000000"/>
        <rFont val="Helvetica Neue"/>
        <family val="0"/>
        <charset val="1"/>
      </rPr>
      <t xml:space="preserve">TiO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2</t>
    </r>
  </si>
  <si>
    <r>
      <rPr>
        <b val="true"/>
        <sz val="12"/>
        <color rgb="FF000000"/>
        <rFont val="Helvetica Neue"/>
        <family val="0"/>
        <charset val="1"/>
      </rPr>
      <t xml:space="preserve">Al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2</t>
    </r>
    <r>
      <rPr>
        <b val="true"/>
        <sz val="12"/>
        <color rgb="FF000000"/>
        <rFont val="Helvetica Neue"/>
        <family val="0"/>
        <charset val="1"/>
      </rPr>
      <t xml:space="preserve">O3</t>
    </r>
  </si>
  <si>
    <r>
      <rPr>
        <b val="true"/>
        <sz val="12"/>
        <color rgb="FF000000"/>
        <rFont val="Helvetica Neue"/>
        <family val="0"/>
        <charset val="1"/>
      </rPr>
      <t xml:space="preserve">Fe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2</t>
    </r>
    <r>
      <rPr>
        <b val="true"/>
        <sz val="12"/>
        <color rgb="FF000000"/>
        <rFont val="Helvetica Neue"/>
        <family val="0"/>
        <charset val="1"/>
      </rPr>
      <t xml:space="preserve">O3</t>
    </r>
  </si>
  <si>
    <t xml:space="preserve">FeO</t>
  </si>
  <si>
    <r>
      <rPr>
        <b val="true"/>
        <sz val="12"/>
        <color rgb="FF000000"/>
        <rFont val="Helvetica Neue"/>
        <family val="0"/>
        <charset val="1"/>
      </rPr>
      <t xml:space="preserve">FeO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t</t>
    </r>
  </si>
  <si>
    <t xml:space="preserve">MnO</t>
  </si>
  <si>
    <t xml:space="preserve">MgO</t>
  </si>
  <si>
    <t xml:space="preserve">CaO</t>
  </si>
  <si>
    <r>
      <rPr>
        <b val="true"/>
        <sz val="12"/>
        <color rgb="FF000000"/>
        <rFont val="Helvetica Neue"/>
        <family val="0"/>
        <charset val="1"/>
      </rPr>
      <t xml:space="preserve">Na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2</t>
    </r>
    <r>
      <rPr>
        <b val="true"/>
        <sz val="12"/>
        <color rgb="FF000000"/>
        <rFont val="Helvetica Neue"/>
        <family val="0"/>
        <charset val="1"/>
      </rPr>
      <t xml:space="preserve">O</t>
    </r>
  </si>
  <si>
    <r>
      <rPr>
        <b val="true"/>
        <sz val="12"/>
        <color rgb="FF000000"/>
        <rFont val="Helvetica Neue"/>
        <family val="0"/>
        <charset val="1"/>
      </rPr>
      <t xml:space="preserve">K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2</t>
    </r>
    <r>
      <rPr>
        <b val="true"/>
        <sz val="12"/>
        <color rgb="FF000000"/>
        <rFont val="Helvetica Neue"/>
        <family val="0"/>
        <charset val="1"/>
      </rPr>
      <t xml:space="preserve">O</t>
    </r>
  </si>
  <si>
    <r>
      <rPr>
        <b val="true"/>
        <sz val="12"/>
        <color rgb="FF000000"/>
        <rFont val="Helvetica Neue"/>
        <family val="0"/>
        <charset val="1"/>
      </rPr>
      <t xml:space="preserve">P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2</t>
    </r>
    <r>
      <rPr>
        <b val="true"/>
        <sz val="12"/>
        <color rgb="FF000000"/>
        <rFont val="Helvetica Neue"/>
        <family val="0"/>
        <charset val="1"/>
      </rPr>
      <t xml:space="preserve">O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5</t>
    </r>
  </si>
  <si>
    <t xml:space="preserve">LOI</t>
  </si>
  <si>
    <r>
      <rPr>
        <b val="true"/>
        <sz val="12"/>
        <color rgb="FF000000"/>
        <rFont val="Helvetica Neue"/>
        <family val="0"/>
        <charset val="1"/>
      </rPr>
      <t xml:space="preserve">CO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2</t>
    </r>
  </si>
  <si>
    <r>
      <rPr>
        <b val="true"/>
        <sz val="12"/>
        <color rgb="FF000000"/>
        <rFont val="Helvetica Neue"/>
        <family val="0"/>
        <charset val="1"/>
      </rPr>
      <t xml:space="preserve">H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2</t>
    </r>
    <r>
      <rPr>
        <b val="true"/>
        <sz val="12"/>
        <color rgb="FF000000"/>
        <rFont val="Helvetica Neue"/>
        <family val="0"/>
        <charset val="1"/>
      </rPr>
      <t xml:space="preserve">O</t>
    </r>
  </si>
  <si>
    <r>
      <rPr>
        <b val="true"/>
        <sz val="12"/>
        <color rgb="FF000000"/>
        <rFont val="Helvetica Neue"/>
        <family val="0"/>
        <charset val="1"/>
      </rPr>
      <t xml:space="preserve">H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2</t>
    </r>
    <r>
      <rPr>
        <b val="true"/>
        <sz val="12"/>
        <color rgb="FF000000"/>
        <rFont val="Helvetica Neue"/>
        <family val="0"/>
        <charset val="1"/>
      </rPr>
      <t xml:space="preserve">O+</t>
    </r>
  </si>
  <si>
    <r>
      <rPr>
        <b val="true"/>
        <sz val="12"/>
        <color rgb="FF000000"/>
        <rFont val="Helvetica Neue"/>
        <family val="0"/>
        <charset val="1"/>
      </rPr>
      <t xml:space="preserve">H</t>
    </r>
    <r>
      <rPr>
        <b val="true"/>
        <vertAlign val="subscript"/>
        <sz val="12"/>
        <color rgb="FF000000"/>
        <rFont val="Helvetica Neue"/>
        <family val="0"/>
        <charset val="1"/>
      </rPr>
      <t xml:space="preserve">2</t>
    </r>
    <r>
      <rPr>
        <b val="true"/>
        <sz val="12"/>
        <color rgb="FF000000"/>
        <rFont val="Helvetica Neue"/>
        <family val="0"/>
        <charset val="1"/>
      </rPr>
      <t xml:space="preserve">O-</t>
    </r>
  </si>
  <si>
    <t xml:space="preserve">Ag</t>
  </si>
  <si>
    <t xml:space="preserve">As</t>
  </si>
  <si>
    <t xml:space="preserve">Au (ppb)</t>
  </si>
  <si>
    <t xml:space="preserve">B</t>
  </si>
  <si>
    <t xml:space="preserve">Ba</t>
  </si>
  <si>
    <t xml:space="preserve">Be</t>
  </si>
  <si>
    <t xml:space="preserve">Bi</t>
  </si>
  <si>
    <t xml:space="preserve">Br</t>
  </si>
  <si>
    <t xml:space="preserve">C</t>
  </si>
  <si>
    <t xml:space="preserve">Cd</t>
  </si>
  <si>
    <t xml:space="preserve">Ce</t>
  </si>
  <si>
    <t xml:space="preserve">Co</t>
  </si>
  <si>
    <t xml:space="preserve">Cr</t>
  </si>
  <si>
    <t xml:space="preserve">Cs</t>
  </si>
  <si>
    <t xml:space="preserve">Cu</t>
  </si>
  <si>
    <t xml:space="preserve">Dy</t>
  </si>
  <si>
    <t xml:space="preserve">Er</t>
  </si>
  <si>
    <t xml:space="preserve">Eu</t>
  </si>
  <si>
    <t xml:space="preserve">F</t>
  </si>
  <si>
    <t xml:space="preserve">Ga</t>
  </si>
  <si>
    <t xml:space="preserve">Gd</t>
  </si>
  <si>
    <t xml:space="preserve">Ge</t>
  </si>
  <si>
    <t xml:space="preserve">Hf</t>
  </si>
  <si>
    <t xml:space="preserve">Hg</t>
  </si>
  <si>
    <t xml:space="preserve">Ho</t>
  </si>
  <si>
    <t xml:space="preserve">La</t>
  </si>
  <si>
    <t xml:space="preserve">Li</t>
  </si>
  <si>
    <t xml:space="preserve">Lu</t>
  </si>
  <si>
    <t xml:space="preserve">Mo</t>
  </si>
  <si>
    <t xml:space="preserve">Nb</t>
  </si>
  <si>
    <t xml:space="preserve">Nd</t>
  </si>
  <si>
    <t xml:space="preserve">Ni</t>
  </si>
  <si>
    <t xml:space="preserve">Pb</t>
  </si>
  <si>
    <t xml:space="preserve">Pr</t>
  </si>
  <si>
    <t xml:space="preserve">Rb</t>
  </si>
  <si>
    <t xml:space="preserve">S</t>
  </si>
  <si>
    <t xml:space="preserve">Sb</t>
  </si>
  <si>
    <t xml:space="preserve">Sc</t>
  </si>
  <si>
    <t xml:space="preserve">Se</t>
  </si>
  <si>
    <t xml:space="preserve">Sm</t>
  </si>
  <si>
    <t xml:space="preserve">Sn</t>
  </si>
  <si>
    <t xml:space="preserve">Sr</t>
  </si>
  <si>
    <t xml:space="preserve">Ta</t>
  </si>
  <si>
    <t xml:space="preserve">Tb</t>
  </si>
  <si>
    <t xml:space="preserve">Th</t>
  </si>
  <si>
    <t xml:space="preserve">Tl</t>
  </si>
  <si>
    <t xml:space="preserve">Tm</t>
  </si>
  <si>
    <t xml:space="preserve">U</t>
  </si>
  <si>
    <t xml:space="preserve">V</t>
  </si>
  <si>
    <t xml:space="preserve">W</t>
  </si>
  <si>
    <t xml:space="preserve">Y</t>
  </si>
  <si>
    <t xml:space="preserve">Yb</t>
  </si>
  <si>
    <t xml:space="preserve">Zn</t>
  </si>
  <si>
    <t xml:space="preserve">Zr</t>
  </si>
  <si>
    <t xml:space="preserve">Rb/Sr</t>
  </si>
  <si>
    <t xml:space="preserve">Sr/Y</t>
  </si>
  <si>
    <t xml:space="preserve">La/Yb(n)</t>
  </si>
  <si>
    <t xml:space="preserve">Crustal thickness (km) </t>
  </si>
  <si>
    <t xml:space="preserve">Elevation (km)</t>
  </si>
  <si>
    <t xml:space="preserve">SER-2</t>
  </si>
  <si>
    <t xml:space="preserve">Aguiar da Beira granitoids</t>
  </si>
  <si>
    <t xml:space="preserve">biotite granodiorite–granite</t>
  </si>
  <si>
    <t xml:space="preserve">Iberian</t>
  </si>
  <si>
    <t xml:space="preserve">Portugal</t>
  </si>
  <si>
    <t xml:space="preserve">georeferenced sketch map</t>
  </si>
  <si>
    <t xml:space="preserve">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</t>
  </si>
  <si>
    <t xml:space="preserve">SER-3</t>
  </si>
  <si>
    <t xml:space="preserve">SER-1</t>
  </si>
  <si>
    <t xml:space="preserve">ASB-5</t>
  </si>
  <si>
    <t xml:space="preserve">Alto de Sao Bento</t>
  </si>
  <si>
    <t xml:space="preserve">tonalitic intrusion</t>
  </si>
  <si>
    <t xml:space="preserve">Alto de São Bento quarry</t>
  </si>
  <si>
    <t xml:space="preserve">description</t>
  </si>
  <si>
    <t xml:space="preserve">﻿Moita, P., Santos, J. F., &amp; Pereira, M. F. (2009). Layered granitoids: Interaction between continental crust recycling processes and mantle-derived magmatism. Examples from the Évora Massif (Ossa-Morena Zone, southwest Iberia, Portugal). Lithos, 111(3–4), 125–141. https://doi.org/10.1016/j.lithos.2009.02.009</t>
  </si>
  <si>
    <t xml:space="preserve">ASB-6</t>
  </si>
  <si>
    <t xml:space="preserve">AG65</t>
  </si>
  <si>
    <t xml:space="preserve">amphibole-bearing granitoid</t>
  </si>
  <si>
    <t xml:space="preserve">Bohemian</t>
  </si>
  <si>
    <t xml:space="preserve">Germany</t>
  </si>
  <si>
    <t xml:space="preserve">Drilling Kleinschweidnitz 1/65, depth: 6—25 m</t>
  </si>
  <si>
    <t xml:space="preserve">given coordinates</t>
  </si>
  <si>
    <t xml:space="preserve">﻿Vellmer, C., &amp; Wedepohl, K. H. (1994). Geochemical characterization and origin of granitoids from the South Bohemian Batholith in Lower Austria. Contributions to Mineralogy and Petrology, 118(1), 13–32. https://doi.org/10.1007/BF00310608</t>
  </si>
  <si>
    <t xml:space="preserve">Atalaya Real</t>
  </si>
  <si>
    <t xml:space="preserve">granite</t>
  </si>
  <si>
    <t xml:space="preserve">Spain</t>
  </si>
  <si>
    <t xml:space="preserve">placed at center of unit</t>
  </si>
  <si>
    <t xml:space="preserve">﻿Villaseca, C., Barbero, L., &amp; Rogers, G. (1998). Crustal origin of Hercynian peraluminous granitic batholiths of central Spain: petrological, geochemical and isotopic (Sr, Nd) constraints. Lithos, 43(2), 55–79. https://doi.org/10.1016/S0024-4937(98)00002-4</t>
  </si>
  <si>
    <t xml:space="preserve">Cv-1</t>
  </si>
  <si>
    <t xml:space="preserve">Blatna suite; Cervena</t>
  </si>
  <si>
    <t xml:space="preserve">amphibole-biotite granodiorite</t>
  </si>
  <si>
    <t xml:space="preserve">Czechia</t>
  </si>
  <si>
    <t xml:space="preserve">Vickovice, 18 km W of Horazdovice, quarry at the hill 400 m SE of the village of Smrci, 1800 m NE of church in Kolinec</t>
  </si>
  <si>
    <r>
      <rPr>
        <sz val="12"/>
        <color rgb="FF000000"/>
        <rFont val="Arial"/>
        <family val="2"/>
        <charset val="1"/>
      </rPr>
      <t xml:space="preserve">﻿</t>
    </r>
    <r>
      <rPr>
        <sz val="12"/>
        <color rgb="FF000000"/>
        <rFont val="Helvetica Neue"/>
        <family val="0"/>
        <charset val="1"/>
      </rPr>
      <t xml:space="preserve">Janoušek, V. (1994). Geochemistry and petrogenesis of the Central Bohemian Pluton, Czech Republic. University of Glasgow.</t>
    </r>
  </si>
  <si>
    <t xml:space="preserve">Koz-6</t>
  </si>
  <si>
    <t xml:space="preserve">Blatna suite; Kozarovice</t>
  </si>
  <si>
    <t xml:space="preserve">Kozarovice 4</t>
  </si>
  <si>
    <t xml:space="preserve">Koz-2</t>
  </si>
  <si>
    <t xml:space="preserve">Kozarovice 1</t>
  </si>
  <si>
    <t xml:space="preserve">Bor 1</t>
  </si>
  <si>
    <t xml:space="preserve">metaluminous tonalites and quartz diorites</t>
  </si>
  <si>
    <t xml:space="preserve">sampled from bore hole Pe-27 at 42.4 m depth</t>
  </si>
  <si>
    <t xml:space="preserve">﻿Siebel, W., Breiter, K., Wendt, I., Höhndorf, A., Henjes-Kunst, F., &amp; René, M. (1999). Petrogenesis of contrasting granitoid plutons in western Bohemia (Czech Republic). Mineralogy and Petrology, 65(3–4), 207–235. https://doi.org/10.1007/BF01161961</t>
  </si>
  <si>
    <t xml:space="preserve">sampled from bore hole Chv-2 at 141 m depth</t>
  </si>
  <si>
    <t xml:space="preserve">B1 188J</t>
  </si>
  <si>
    <t xml:space="preserve">Bożnowice</t>
  </si>
  <si>
    <t xml:space="preserve">tonalite</t>
  </si>
  <si>
    <t xml:space="preserve">Poland</t>
  </si>
  <si>
    <r>
      <rPr>
        <sz val="12"/>
        <color rgb="FF000000"/>
        <rFont val="Arial"/>
        <family val="2"/>
        <charset val="1"/>
      </rPr>
      <t xml:space="preserve">﻿</t>
    </r>
    <r>
      <rPr>
        <sz val="12"/>
        <color rgb="FF000000"/>
        <rFont val="Helvetica Neue"/>
        <family val="0"/>
        <charset val="1"/>
      </rPr>
      <t xml:space="preserve">Oberc-Dziedzic, T., Kryza, R., &amp; Białek, J. (2010). Variscan multistage granitoid magmatism in Brunovistulicum: petrological and SHRIMP U-Pb zircon geochronological evidence from the southern part of the Strzelin Massif, SW Poland. Geological Quarterly, 54(3), 301–324.</t>
    </r>
  </si>
  <si>
    <t xml:space="preserve">B1 188.2</t>
  </si>
  <si>
    <t xml:space="preserve">B1 92</t>
  </si>
  <si>
    <t xml:space="preserve">B1 92J</t>
  </si>
  <si>
    <t xml:space="preserve">B9.48</t>
  </si>
  <si>
    <t xml:space="preserve">Braga pluton</t>
  </si>
  <si>
    <t xml:space="preserve">monzodiorite</t>
  </si>
  <si>
    <t xml:space="preserve">no location given; placed at center of unit on sketch map</t>
  </si>
  <si>
    <t xml:space="preserve">﻿Dias, G., Simões, P. P., Ferreira, N., &amp; Leterrier, J. (2002). Mantle and Crustal Sources in the Genesis of Late-Hercynian Granitoids (NW Portugal): Geochemical and Sr-Nd Isotopic Constraints. Gondwana Research, 5(2), 287–305. https://doi.org/10.1016/S1342-937X(05)70724-3</t>
  </si>
  <si>
    <t xml:space="preserve">B9.49</t>
  </si>
  <si>
    <t xml:space="preserve">quartz monzodiorite</t>
  </si>
  <si>
    <t xml:space="preserve">BR21</t>
  </si>
  <si>
    <t xml:space="preserve">Brevenne metavolcanics</t>
  </si>
  <si>
    <t xml:space="preserve">metarhyolite</t>
  </si>
  <si>
    <t xml:space="preserve">Massif Central</t>
  </si>
  <si>
    <t xml:space="preserve">France</t>
  </si>
  <si>
    <t xml:space="preserve">﻿Pin, C., &amp; Paquette, J. L. (1997). A mantle-derived bimodal suite in the Hercynian Belt: Nd isotope and trace element evidence for a subduction-related rift origin of the Late Devonian Brevenne metavolcanics, Massif Central (France). Contributions to Mineralogy and Petrology, 129(2–3), 222–238. https://doi.org/10.1007/s004100050334</t>
  </si>
  <si>
    <t xml:space="preserve">BR12</t>
  </si>
  <si>
    <t xml:space="preserve">intermediate rocks</t>
  </si>
  <si>
    <t xml:space="preserve">10A.21</t>
  </si>
  <si>
    <t xml:space="preserve">Celorico de Basto pluton</t>
  </si>
  <si>
    <t xml:space="preserve">Cervena granodiorite</t>
  </si>
  <si>
    <t xml:space="preserve">granodiorite </t>
  </si>
  <si>
    <t xml:space="preserve">﻿Finger, F., Dunkley, D. J., &amp; René, M. (2010). Remnants of Early Carboniferous I-type granodiorite plutons in the Bavarian Forest and their bearing on the tectonic interpretation of the south-western sector of the Bohemian Massif (Bavarian Zone). Journal of Geosciences, 55(4), 321–332. https://doi.org/10.3190/jgeosci.080</t>
  </si>
  <si>
    <t xml:space="preserve">Fi 14/07</t>
  </si>
  <si>
    <t xml:space="preserve">large active quarry at Steinerleinbach, 5 km W of Waldkirchen </t>
  </si>
  <si>
    <t xml:space="preserve">SC-13-07</t>
  </si>
  <si>
    <t xml:space="preserve">Chambon-le-Château/Enclaves/Jagonzac</t>
  </si>
  <si>
    <t xml:space="preserve">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</t>
  </si>
  <si>
    <t xml:space="preserve">BR19</t>
  </si>
  <si>
    <t xml:space="preserve">Chindo intrusion</t>
  </si>
  <si>
    <t xml:space="preserve">Trondjhemite</t>
  </si>
  <si>
    <t xml:space="preserve">CI4E1</t>
  </si>
  <si>
    <t xml:space="preserve">Cista pluton</t>
  </si>
  <si>
    <t xml:space="preserve">granodiorite</t>
  </si>
  <si>
    <t xml:space="preserve">﻿Deiller, P., Štípská, P., Ulrich, M., Schulmann, K., Collett, S., Peřestý, V., et al. (2021). Eclogite subduction wedge intruded by arc-type magma: The earliest record of Variscan arc in the Bohemian Massif. Gondwana Research, 99, 220–246. https://doi.org/https://doi.org/10.1016/j.gr.2021.07.005</t>
  </si>
  <si>
    <t xml:space="preserve">BK048</t>
  </si>
  <si>
    <t xml:space="preserve">Cogne diorite</t>
  </si>
  <si>
    <t xml:space="preserve">Alpine inlier</t>
  </si>
  <si>
    <t xml:space="preserve">Italy</t>
  </si>
  <si>
    <t xml:space="preserve">collected along the Punta Bioula section</t>
  </si>
  <si>
    <t xml:space="preserve">﻿Guillot, F., Bertrand, J. M., Bussy, F., Lanari, P., Cosma, L., &amp; Pin, C. (2012). Early Variscan I-type pluton in the pre-Alpine basement of the Western Alps: The ca. 360Ma Cogne diorite (NW-Italy). Lithos, 153, 94–107. https://doi.org/10.1016/j.lithos.2012.04.010</t>
  </si>
  <si>
    <t xml:space="preserve">G03069</t>
  </si>
  <si>
    <t xml:space="preserve">G03051</t>
  </si>
  <si>
    <t xml:space="preserve">G03054</t>
  </si>
  <si>
    <t xml:space="preserve">BK031</t>
  </si>
  <si>
    <t xml:space="preserve">BK033</t>
  </si>
  <si>
    <t xml:space="preserve">VON12</t>
  </si>
  <si>
    <t xml:space="preserve">Devonian volcanic rocks</t>
  </si>
  <si>
    <t xml:space="preserve">Vosges</t>
  </si>
  <si>
    <t xml:space="preserve">﻿Tabaud, A. S., Whitechurch, H., Rossi, P., Schulmann, K., Guerrot, C., &amp; Cocherie, A. (2014). Devonian-Permian magmatic pulses in the northern Vosges Mountains (NE France): Result of continuous subduction of the Rhenohercynian Ocean and Avalonian passive margin. Geological Society Special Publication, 405(1), 197–223. https://doi.org/10.1144/SP405.12</t>
  </si>
  <si>
    <t xml:space="preserve">06DR1</t>
  </si>
  <si>
    <t xml:space="preserve">Drahotín intrusion</t>
  </si>
  <si>
    <t xml:space="preserve">amphibole-biotite diorite</t>
  </si>
  <si>
    <t xml:space="preserve">﻿Ackerman, L., Krňanská, M., Siebel, W., &amp; Strnad, L. (2010). Geochemistry of the Drahotín and Mutěnín intrusions, West Bohemian shear zone, Bohemian massif: Contrasting evolution of mantle-derived melts. Mineralogy and Petrology, 99(3–4), 185–199. https://doi.org/10.1007/s00710-010-0114-x</t>
  </si>
  <si>
    <t xml:space="preserve">06DR7B</t>
  </si>
  <si>
    <t xml:space="preserve">C1216-3 </t>
  </si>
  <si>
    <t xml:space="preserve">Évora Massif</t>
  </si>
  <si>
    <t xml:space="preserve">tonalitic mesosome</t>
  </si>
  <si>
    <t xml:space="preserve">Rodríguez, C., Pereira, M.F., Castro, A., Gutiérrez-Alonso, G., and Fernández, C., 2021, Variscan intracrustal recycling by melting of Carboniferous arc-like igneous protoliths (Évora Massif, Iberian Variscan belt): GSA Bulletin, doi:10.1130/B36111.1.</t>
  </si>
  <si>
    <t xml:space="preserve">C1216-2 </t>
  </si>
  <si>
    <t xml:space="preserve">trodhjemitic leucosome</t>
  </si>
  <si>
    <t xml:space="preserve">C1018-2 </t>
  </si>
  <si>
    <t xml:space="preserve">quartz diotitic leucosome</t>
  </si>
  <si>
    <t xml:space="preserve">9B.3</t>
  </si>
  <si>
    <t xml:space="preserve">Felgueiras granite</t>
  </si>
  <si>
    <t xml:space="preserve">AVERAGE</t>
  </si>
  <si>
    <t xml:space="preserve">Gebharts pluton</t>
  </si>
  <si>
    <t xml:space="preserve">Austria</t>
  </si>
  <si>
    <t xml:space="preserve">LPD</t>
  </si>
  <si>
    <t xml:space="preserve">Gęsiniec Intrusion</t>
  </si>
  <si>
    <t xml:space="preserve">quartz diorite</t>
  </si>
  <si>
    <t xml:space="preserve">﻿Pietranik, A., &amp; Waight, T. E. (2008). Processes and Sources during Late Variscan Dioritic–Tonalitic Magmatism: Insights from Plagioclase Chemistry (Gęsiniec Intrusion, NE Bohemian Massif, Poland). Journal of Petrology, 49(9), 1619–1645. https://doi.org/10.1093/petrology/egn040</t>
  </si>
  <si>
    <t xml:space="preserve">LMGD2</t>
  </si>
  <si>
    <t xml:space="preserve">Heidelberg intrusive complex older</t>
  </si>
  <si>
    <t xml:space="preserve">Odenwald</t>
  </si>
  <si>
    <t xml:space="preserve">no precise location given</t>
  </si>
  <si>
    <t xml:space="preserve">﻿Altherr, R., Henes-Klaiber, U., Hegner, E., Satir, M., &amp; Langer, C. (1999). Plutonism in the Variscan Odenwald (Germany): From subduction to collision. International Journal of Earth Sciences, 88(3), 422–443. https://doi.org/10.1007/s005310050276</t>
  </si>
  <si>
    <t xml:space="preserve">Heidelberg intrusive complex younger</t>
  </si>
  <si>
    <t xml:space="preserve">granodiorite-diorite</t>
  </si>
  <si>
    <t xml:space="preserve">Hohwald North</t>
  </si>
  <si>
    <t xml:space="preserve">Vosges/Scharzwald</t>
  </si>
  <si>
    <t xml:space="preserve">Germany/France</t>
  </si>
  <si>
    <t xml:space="preserve">﻿Altherr, R., Holl, A., Hegner, E., Langer, C., &amp; Kreuzer, H. (2000). High-potassium, calc-alkaline I-type plutonism in the European Variscides: Northern Vosges (France) and northern Schwarzwald (Germany). Lithos, 50(1–3), 51–73. https://doi.org/10.1016/S0024-4937(99)00052-3</t>
  </si>
  <si>
    <t xml:space="preserve">27E</t>
  </si>
  <si>
    <t xml:space="preserve">Hohwald South</t>
  </si>
  <si>
    <t xml:space="preserve">GJ34</t>
  </si>
  <si>
    <t xml:space="preserve">Jaworknik granodiorite</t>
  </si>
  <si>
    <t xml:space="preserve">﻿Bialek, D. (2020). Geochemistry and geochronology of the Jawornik Granitoids, Orlica–Śnieżnik dome, Sudetes, Poland. Geological Quarterly, 64(4), 942–957. https://doi.org/10.7306/gq.1567</t>
  </si>
  <si>
    <t xml:space="preserve">GJ106</t>
  </si>
  <si>
    <t xml:space="preserve">GJ9</t>
  </si>
  <si>
    <t xml:space="preserve">biotite-muscovite granodiorite</t>
  </si>
  <si>
    <t xml:space="preserve">GJ111</t>
  </si>
  <si>
    <t xml:space="preserve">GJ151</t>
  </si>
  <si>
    <t xml:space="preserve">biotite granodiorite</t>
  </si>
  <si>
    <t xml:space="preserve">GJ104</t>
  </si>
  <si>
    <t xml:space="preserve">GJ117</t>
  </si>
  <si>
    <t xml:space="preserve">GJ140</t>
  </si>
  <si>
    <t xml:space="preserve">GJ25</t>
  </si>
  <si>
    <t xml:space="preserve">GJ57</t>
  </si>
  <si>
    <t xml:space="preserve">GJ78A</t>
  </si>
  <si>
    <t xml:space="preserve">GJ79</t>
  </si>
  <si>
    <t xml:space="preserve">GJ78B</t>
  </si>
  <si>
    <t xml:space="preserve">K2c</t>
  </si>
  <si>
    <t xml:space="preserve">Kalinka tonalite</t>
  </si>
  <si>
    <t xml:space="preserve">exposed on Kalinka Hill in the south ern part of the Strzelin Hills</t>
  </si>
  <si>
    <t xml:space="preserve">KAL</t>
  </si>
  <si>
    <t xml:space="preserve">BE86</t>
  </si>
  <si>
    <t xml:space="preserve">Kaplice dyke swarm</t>
  </si>
  <si>
    <t xml:space="preserve">biotite granodiorite porphyry</t>
  </si>
  <si>
    <t xml:space="preserve">100 m N of Valterov village</t>
  </si>
  <si>
    <r>
      <rPr>
        <sz val="12"/>
        <color rgb="FF000000"/>
        <rFont val="Arial"/>
        <family val="2"/>
        <charset val="1"/>
      </rPr>
      <t xml:space="preserve">﻿</t>
    </r>
    <r>
      <rPr>
        <sz val="12"/>
        <color rgb="FF000000"/>
        <rFont val="Helvetica Neue"/>
        <family val="0"/>
        <charset val="1"/>
      </rPr>
      <t xml:space="preserve">Vrana, S., Slaby, J., &amp; Bendl, J. (2005). The Kaplice dyke swarm of biotite granodiorite porphyry and its relationship to the Freistadt granodiorite, Moldanubian Batholith. Journal of the Czech Geological Society, 50(1–2), 9–17.</t>
    </r>
  </si>
  <si>
    <t xml:space="preserve">BE 85</t>
  </si>
  <si>
    <t xml:space="preserve">N margin of Luznice village</t>
  </si>
  <si>
    <t xml:space="preserve">TS 100</t>
  </si>
  <si>
    <t xml:space="preserve">near Mezilesi village, 50 m W of elevation point 584 m</t>
  </si>
  <si>
    <t xml:space="preserve">TS 72</t>
  </si>
  <si>
    <t xml:space="preserve">0.7 km W of Kondrac village</t>
  </si>
  <si>
    <t xml:space="preserve">KU 1</t>
  </si>
  <si>
    <t xml:space="preserve">Disused quarry at Plav village</t>
  </si>
  <si>
    <t xml:space="preserve">KU2</t>
  </si>
  <si>
    <t xml:space="preserve">BO 83</t>
  </si>
  <si>
    <t xml:space="preserve">disused quarry S of Vidov village</t>
  </si>
  <si>
    <t xml:space="preserve">VE 1</t>
  </si>
  <si>
    <t xml:space="preserve">1.5 km NE of Velesin</t>
  </si>
  <si>
    <t xml:space="preserve">BE 223</t>
  </si>
  <si>
    <t xml:space="preserve">Near trebicko village, 150 m E of bridge across Cerna river</t>
  </si>
  <si>
    <t xml:space="preserve">BO 82</t>
  </si>
  <si>
    <t xml:space="preserve">KC4</t>
  </si>
  <si>
    <t xml:space="preserve">loose blocks 1.2 km SE of village Rozmital na Sumave</t>
  </si>
  <si>
    <t xml:space="preserve">LAM-4</t>
  </si>
  <si>
    <t xml:space="preserve">Karkonosze Pluton</t>
  </si>
  <si>
    <t xml:space="preserve">lamprophyre</t>
  </si>
  <si>
    <t xml:space="preserve">﻿Słaby, E., &amp; Martin, H. (2008). Mafic and felsic magma interaction in granites: The Hercynian Karkonosze pluton (Sudetes, Bohemian Massif). Journal of Petrology, 49(2), 353–391. https://doi.org/10.1093/petrology/egm085</t>
  </si>
  <si>
    <t xml:space="preserve">KLO 4</t>
  </si>
  <si>
    <t xml:space="preserve">Kłodzko-Złoty Stok</t>
  </si>
  <si>
    <t xml:space="preserve">granitoid</t>
  </si>
  <si>
    <t xml:space="preserve">Oberc-Dziedzic, T., Kryza, R. &amp; Pin, C. Variscan granitoids related to shear zones and faults: examples from the Central Sudetes (Bohemian Massif) and the Middle Odra Fault Zone. Int J Earth Sci (Geol Rundsch) 104, 1139–1166 (2015). https://doi.org/10.1007/s00531-015-1153-15</t>
  </si>
  <si>
    <t xml:space="preserve">KLO 6</t>
  </si>
  <si>
    <t xml:space="preserve">DRO</t>
  </si>
  <si>
    <t xml:space="preserve">KLO 5</t>
  </si>
  <si>
    <t xml:space="preserve">La Lauziere</t>
  </si>
  <si>
    <t xml:space="preserve">quartz syenite</t>
  </si>
  <si>
    <r>
      <rPr>
        <sz val="12"/>
        <color rgb="FF000000"/>
        <rFont val="Arial"/>
        <family val="2"/>
        <charset val="1"/>
      </rPr>
      <t xml:space="preserve">﻿</t>
    </r>
    <r>
      <rPr>
        <sz val="12"/>
        <color rgb="FF000000"/>
        <rFont val="Helvetica Neue"/>
        <family val="0"/>
        <charset val="1"/>
      </rPr>
      <t xml:space="preserve">Debon, F., Guerrot, C., Ménot, R. P., Vivier, G., &amp; Cocherie, A. (1998). Late Variscan granites of the Belledonne massif (French Western Alps): An Early Visean magnesian plutonism. Schweizerische Mineralogische Und Petrographische Mitteilungen, 78(1), 67–85.</t>
    </r>
  </si>
  <si>
    <t xml:space="preserve">14A.2</t>
  </si>
  <si>
    <t xml:space="preserve">Lamego granite</t>
  </si>
  <si>
    <t xml:space="preserve">Li-4</t>
  </si>
  <si>
    <t xml:space="preserve">Lišov granulite</t>
  </si>
  <si>
    <t xml:space="preserve">Zvíkov</t>
  </si>
  <si>
    <t xml:space="preserve">﻿Janoušek, V., Gerdes, A., Vrána, S., Finger, F., Erban, V., Friedl, G., &amp; Braithwaite, C. J. R. (2006). Low-pressure granulites of the lišov massif, southern Bohemia: Viséan metamorphism of late devonian plutonic arc rocks. Journal of Petrology, 47(4), 705–744. https://doi.org/10.1093/petrology/egi091</t>
  </si>
  <si>
    <t xml:space="preserve">Li-7</t>
  </si>
  <si>
    <t xml:space="preserve">Rudolfov</t>
  </si>
  <si>
    <t xml:space="preserve">ZS-1</t>
  </si>
  <si>
    <t xml:space="preserve">Los Pedroches batholith</t>
  </si>
  <si>
    <t xml:space="preserve">﻿Donaire, T., Pascual, E., Pin, C., &amp; Duthou, J. L. (1999). Two-stage granitoid-forming event from an isotopically homogeneous crustal source: The Los Pedroches batholith, Iberian Massif, Spain. Bulletin of the Geological Society of America, 111(12), 1897–1906. https://doi.org/10.1130/0016-7606(1999)111&lt;1897:tsgfef&gt;2.3.co;2</t>
  </si>
  <si>
    <t xml:space="preserve">ZS-2</t>
  </si>
  <si>
    <t xml:space="preserve">Q-20</t>
  </si>
  <si>
    <t xml:space="preserve">LG-2</t>
  </si>
  <si>
    <t xml:space="preserve">BL-25</t>
  </si>
  <si>
    <t xml:space="preserve">D6</t>
  </si>
  <si>
    <t xml:space="preserve">Lousin quartz diorite</t>
  </si>
  <si>
    <t xml:space="preserve">St. Fereole</t>
  </si>
  <si>
    <t xml:space="preserve">﻿Shaw, A., Downes, H., &amp; Thirlwall, M. F. (1993). The quartz-diorites of Limousin: Elemental and isotopic evidence for Devono-Carboniferous subduction in the Hercynian belt of the French Massif Central. Chemical Geology, 107(1–2), 1–18. https://doi.org/10.1016/0009-2541(93)90098-4</t>
  </si>
  <si>
    <t xml:space="preserve">D7</t>
  </si>
  <si>
    <t xml:space="preserve">D3</t>
  </si>
  <si>
    <t xml:space="preserve">Burgnac</t>
  </si>
  <si>
    <t xml:space="preserve">D5</t>
  </si>
  <si>
    <t xml:space="preserve">St. Jean</t>
  </si>
  <si>
    <t xml:space="preserve">D3B</t>
  </si>
  <si>
    <t xml:space="preserve">D4</t>
  </si>
  <si>
    <t xml:space="preserve">D2</t>
  </si>
  <si>
    <t xml:space="preserve">ML20-14-4</t>
  </si>
  <si>
    <t xml:space="preserve">Mariánské Lázně Complex</t>
  </si>
  <si>
    <t xml:space="preserve">quartz gabbro</t>
  </si>
  <si>
    <t xml:space="preserve">ML20-14-1</t>
  </si>
  <si>
    <t xml:space="preserve">ML14-14-1</t>
  </si>
  <si>
    <t xml:space="preserve">trondhjemite</t>
  </si>
  <si>
    <t xml:space="preserve">&lt;0.01</t>
  </si>
  <si>
    <t xml:space="preserve">&lt;0.1</t>
  </si>
  <si>
    <t xml:space="preserve">&lt;1</t>
  </si>
  <si>
    <t xml:space="preserve">&lt;8</t>
  </si>
  <si>
    <t xml:space="preserve">ML31B</t>
  </si>
  <si>
    <t xml:space="preserve">Tonalite</t>
  </si>
  <si>
    <t xml:space="preserve">ML30E</t>
  </si>
  <si>
    <t xml:space="preserve">Gneiss </t>
  </si>
  <si>
    <t xml:space="preserve">ML33B2</t>
  </si>
  <si>
    <t xml:space="preserve">VAAW-30</t>
  </si>
  <si>
    <t xml:space="preserve">Medina de las Torres Stock</t>
  </si>
  <si>
    <t xml:space="preserve">quartz-monzodiorite</t>
  </si>
  <si>
    <t xml:space="preserve">﻿Cambeses, A., Scarrow, J. H., Montero, P., Molina, J. F., &amp; Moreno, J. A. (2015). SHRIMP U-Pb zircon dating of the Valencia del Ventoso plutonic complex, Ossa-Morena Zone, SW Iberia: Early Carboniferous intra-orogenic extension-related “calc-alkaline” magmatism. Gondwana Research, 28(2), 735–756. https://doi.org/10.1016/j.gr.2014.05.013</t>
  </si>
  <si>
    <t xml:space="preserve">Melibokus pluton</t>
  </si>
  <si>
    <t xml:space="preserve">MIG-32</t>
  </si>
  <si>
    <t xml:space="preserve">Mirotice</t>
  </si>
  <si>
    <t xml:space="preserve">amphibole-biotite mylonite gniess</t>
  </si>
  <si>
    <t xml:space="preserve">0.7 km E of Chrast, 0.5 km NNE of U Brozaka</t>
  </si>
  <si>
    <r>
      <rPr>
        <sz val="12"/>
        <color rgb="FF000000"/>
        <rFont val="Arial"/>
        <family val="2"/>
        <charset val="1"/>
      </rPr>
      <t xml:space="preserve">﻿</t>
    </r>
    <r>
      <rPr>
        <sz val="12"/>
        <color rgb="FF000000"/>
        <rFont val="Helvetica Neue"/>
        <family val="0"/>
        <charset val="1"/>
      </rPr>
      <t xml:space="preserve">Kosler, J. (1993). Age and geochemistry of the Staré Sedlo and Mirotice complexes, Bohemian Massif, Czech Republic. University of Glasglow.</t>
    </r>
  </si>
  <si>
    <t xml:space="preserve">MIG-10</t>
  </si>
  <si>
    <t xml:space="preserve">1.0 km SWS of Skovertice, 0.2 km ESE of Hradiste</t>
  </si>
  <si>
    <t xml:space="preserve">MORN-2b</t>
  </si>
  <si>
    <t xml:space="preserve">Mornant</t>
  </si>
  <si>
    <t xml:space="preserve">Muckenbach diorites</t>
  </si>
  <si>
    <t xml:space="preserve">Natzwiller intrusion</t>
  </si>
  <si>
    <t xml:space="preserve">Neunkirchen intrusive suite older</t>
  </si>
  <si>
    <t xml:space="preserve">Neunkirchen intrusive suite younger</t>
  </si>
  <si>
    <t xml:space="preserve">granite dike</t>
  </si>
  <si>
    <t xml:space="preserve">PRZ 1</t>
  </si>
  <si>
    <t xml:space="preserve">Niemcza/Predborowa</t>
  </si>
  <si>
    <t xml:space="preserve">Odw18-N1-A</t>
  </si>
  <si>
    <t xml:space="preserve">Odenwald basement</t>
  </si>
  <si>
    <t xml:space="preserve">Neustadt im Odenwald</t>
  </si>
  <si>
    <t xml:space="preserve">Will, T.M., Schmädicke, E., Ling, X.-X., Li, X.-H., and Li, Q.-L., 2021, Geochronology, geochemistry and tectonic implications of Variscan granitic and dioritic rocks from the Odenwald-Spessart basement, Germany: Lithos, v. 404–405, p. 106454, doi:https://doi.org/10.1016/j.lithos.2021.106454.</t>
  </si>
  <si>
    <t xml:space="preserve">Odw18-N1-B</t>
  </si>
  <si>
    <t xml:space="preserve">Odw18-N3</t>
  </si>
  <si>
    <t xml:space="preserve">Odw18-N4</t>
  </si>
  <si>
    <t xml:space="preserve">Odw18-N6</t>
  </si>
  <si>
    <t xml:space="preserve">Odw18-N7-A</t>
  </si>
  <si>
    <t xml:space="preserve">Odw18-N7-B</t>
  </si>
  <si>
    <t xml:space="preserve">Odw18-N8-A</t>
  </si>
  <si>
    <t xml:space="preserve">Odw18-N8-B</t>
  </si>
  <si>
    <t xml:space="preserve">RB1</t>
  </si>
  <si>
    <t xml:space="preserve">Reichenbach</t>
  </si>
  <si>
    <t xml:space="preserve">RB2</t>
  </si>
  <si>
    <t xml:space="preserve">KTO</t>
  </si>
  <si>
    <t xml:space="preserve">Kaiserturm/Neunkirche</t>
  </si>
  <si>
    <t xml:space="preserve">SEE</t>
  </si>
  <si>
    <t xml:space="preserve">Odenwald complex</t>
  </si>
  <si>
    <t xml:space="preserve">abundant quarry Seemann (renaturated)</t>
  </si>
  <si>
    <t xml:space="preserve">﻿Siebel, W., Eroǧlu, S., Shang, C. K., &amp; Rohrmüller, J. (2012). Zircon geochronology, elemental and Sr-Nd isotope geochemistry of two Variscan granitoids from the Odenwald-Spessart crystalline complex (mid-German crystalline rise). Mineralogy and Petrology, 105(3–4), 187–200. https://doi.org/10.1007/s00710-012-0200-3</t>
  </si>
  <si>
    <t xml:space="preserve">OL</t>
  </si>
  <si>
    <t xml:space="preserve">Olešnice</t>
  </si>
  <si>
    <t xml:space="preserve">Peri-Velay/Granodiorite</t>
  </si>
  <si>
    <t xml:space="preserve">Geological map of France, 1/50000, sheet 719 Ambert in 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</t>
  </si>
  <si>
    <t xml:space="preserve">Peri-Velay/Porph/Jeansagnière=Chalmazel=Saint-Just-en-Bas</t>
  </si>
  <si>
    <t xml:space="preserve">BN004A</t>
  </si>
  <si>
    <t xml:space="preserve">Przedborowa</t>
  </si>
  <si>
    <t xml:space="preserve">﻿Pietranik, A., Storey, C., &amp; Kierczak, J. (2013). The Niemcza diorites and monzodiorites (Sudetes, SW Poland): A record of changing geotectonic setting at ca. 340 Ma. Geological Quarterly, 57(2), 325–334. https://doi.org/10.7306/gq.1084</t>
  </si>
  <si>
    <t xml:space="preserve">BN004B</t>
  </si>
  <si>
    <t xml:space="preserve">Rastenberg pluton</t>
  </si>
  <si>
    <t xml:space="preserve">Saint Colomban</t>
  </si>
  <si>
    <t xml:space="preserve">mafic enclave</t>
  </si>
  <si>
    <t xml:space="preserve">SALJ-4</t>
  </si>
  <si>
    <t xml:space="preserve">Salave</t>
  </si>
  <si>
    <t xml:space="preserve">﻿Fernández-Suárez, J., Gutierrez-Alonso, G., Johnston, S. T., Jeffries, T. E., Pastor-Galán, D., Jenner, G. A., &amp; Murphy, J. B. (2011). Iberian late-Variscan granitoids: Some considerations on crustal sources and the significance of “mantle extraction ages.” Lithos, 123(1), 121–132. https://doi.org/https://doi.org/10.1016/j.lithos.2010.09.010</t>
  </si>
  <si>
    <t xml:space="preserve">A119812</t>
  </si>
  <si>
    <t xml:space="preserve">Sanabria complex</t>
  </si>
  <si>
    <t xml:space="preserve">biotite diorite</t>
  </si>
  <si>
    <t xml:space="preserve">Porto</t>
  </si>
  <si>
    <t xml:space="preserve">A119841</t>
  </si>
  <si>
    <t xml:space="preserve">Ribadelago</t>
  </si>
  <si>
    <t xml:space="preserve">A119846</t>
  </si>
  <si>
    <t xml:space="preserve">A119815</t>
  </si>
  <si>
    <t xml:space="preserve">A109810</t>
  </si>
  <si>
    <t xml:space="preserve">San Martín</t>
  </si>
  <si>
    <t xml:space="preserve">J5995</t>
  </si>
  <si>
    <t xml:space="preserve">Cárdenas</t>
  </si>
  <si>
    <t xml:space="preserve">A119814</t>
  </si>
  <si>
    <t xml:space="preserve">GC2559903</t>
  </si>
  <si>
    <t xml:space="preserve">Norte</t>
  </si>
  <si>
    <t xml:space="preserve">H90144</t>
  </si>
  <si>
    <t xml:space="preserve">gabbro</t>
  </si>
  <si>
    <t xml:space="preserve">Garandones</t>
  </si>
  <si>
    <t xml:space="preserve">A11985</t>
  </si>
  <si>
    <t xml:space="preserve">A59912</t>
  </si>
  <si>
    <t xml:space="preserve">A11986</t>
  </si>
  <si>
    <t xml:space="preserve">Sa-7</t>
  </si>
  <si>
    <t xml:space="preserve">Savaza suite</t>
  </si>
  <si>
    <t xml:space="preserve">Teletin</t>
  </si>
  <si>
    <t xml:space="preserve">Po-4</t>
  </si>
  <si>
    <t xml:space="preserve">Proaednica</t>
  </si>
  <si>
    <t xml:space="preserve">Po-1</t>
  </si>
  <si>
    <t xml:space="preserve">Krbanica</t>
  </si>
  <si>
    <t xml:space="preserve">50KD</t>
  </si>
  <si>
    <t xml:space="preserve">Sázava intrusion</t>
  </si>
  <si>
    <t xml:space="preserve">Underground gas reservoir at Příbram, 1 km SE of the former Uranium Mines Příbram Co. shaft # 16</t>
  </si>
  <si>
    <t xml:space="preserve">﻿Janoušek, V., Braithwaite, C. J. R., Bowes, D. R., &amp; Gerdes, A. (2004). Magma-mixing in the genesis of Hercynian calc-alkaline granitoids: An integrated petrographic and geochemical study of the Sázava intrusion, Central Bohemian Pluton, Czech Republic. Lithos, 78(1–2), 67–99. https://doi.org/10.1016/j.lithos.2004.04.046</t>
  </si>
  <si>
    <t xml:space="preserve">Sa-3</t>
  </si>
  <si>
    <t xml:space="preserve">Sázava intrusion; Savaza</t>
  </si>
  <si>
    <t xml:space="preserve">Mrač, 5 km N of Benešov, working quarry 500 m ESE of railway station</t>
  </si>
  <si>
    <t xml:space="preserve">Sa-22</t>
  </si>
  <si>
    <t xml:space="preserve">Teletín, 8 km S of Jílové, disused quarry, 500 m SE of bus stop</t>
  </si>
  <si>
    <t xml:space="preserve">Schwarzwald intrusion</t>
  </si>
  <si>
    <t xml:space="preserve">Sept Laux</t>
  </si>
  <si>
    <t xml:space="preserve">fine-grained granite</t>
  </si>
  <si>
    <t xml:space="preserve">porphyritic granite</t>
  </si>
  <si>
    <t xml:space="preserve">BL 141</t>
  </si>
  <si>
    <t xml:space="preserve">medium-grained granite</t>
  </si>
  <si>
    <t xml:space="preserve">1460 n, N side of the Eau d'Olle river</t>
  </si>
  <si>
    <t xml:space="preserve">Be1</t>
  </si>
  <si>
    <t xml:space="preserve">Slavkovský les</t>
  </si>
  <si>
    <t xml:space="preserve">from Hruskova´ (N of Becov) and from Becov</t>
  </si>
  <si>
    <t xml:space="preserve">placed at center of described area/sketch map</t>
  </si>
  <si>
    <t xml:space="preserve">﻿Kováříková, P., Siebel, W., Jelínek, E., Štemprok, M., Kachlík, V., Holub, F. V., &amp; Blecha, V. (2010). Dioritic intrusions of the Slavkovský les (Kaiserwald), Western Bohemia: Their origin and significance in late Variscan granitoid magmatism. International Journal of Earth Sciences, 99(3), 545–565. https://doi.org/10.1007/s00531-008-0406-0</t>
  </si>
  <si>
    <t xml:space="preserve">Be2</t>
  </si>
  <si>
    <t xml:space="preserve">Hr1</t>
  </si>
  <si>
    <t xml:space="preserve">Be3</t>
  </si>
  <si>
    <t xml:space="preserve">LR33a</t>
  </si>
  <si>
    <t xml:space="preserve">Small intrusions/La Roche</t>
  </si>
  <si>
    <t xml:space="preserve">LR33b</t>
  </si>
  <si>
    <t xml:space="preserve">LR34</t>
  </si>
  <si>
    <t xml:space="preserve">    NO16</t>
  </si>
  <si>
    <t xml:space="preserve">Small intrusions/Lamastre</t>
  </si>
  <si>
    <r>
      <rPr>
        <sz val="12"/>
        <color rgb="FF000000"/>
        <rFont val="Helvetica Neue"/>
        <family val="0"/>
        <charset val="1"/>
      </rPr>
      <t xml:space="preserve">D. Garcia, pers. Comm. In </t>
    </r>
    <r>
      <rPr>
        <sz val="12"/>
        <color rgb="FF000000"/>
        <rFont val="Arial"/>
        <family val="2"/>
        <charset val="1"/>
      </rPr>
      <t xml:space="preserve">﻿</t>
    </r>
    <r>
      <rPr>
        <sz val="12"/>
        <color rgb="FF000000"/>
        <rFont val="Helvetica Neue"/>
        <family val="0"/>
        <charset val="1"/>
      </rPr>
      <t xml:space="preserve">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</t>
    </r>
  </si>
  <si>
    <t xml:space="preserve">SC-13-10</t>
  </si>
  <si>
    <t xml:space="preserve">Small intrusions/Pubellier</t>
  </si>
  <si>
    <t xml:space="preserve">Sp18-S1</t>
  </si>
  <si>
    <t xml:space="preserve">Spessart basement</t>
  </si>
  <si>
    <t xml:space="preserve">Stengerts quarry</t>
  </si>
  <si>
    <t xml:space="preserve">Sp18-S2</t>
  </si>
  <si>
    <t xml:space="preserve">Sp18-W1</t>
  </si>
  <si>
    <t xml:space="preserve">monzonite</t>
  </si>
  <si>
    <t xml:space="preserve">Waldaschaff</t>
  </si>
  <si>
    <t xml:space="preserve">HB1</t>
  </si>
  <si>
    <t xml:space="preserve">Spessart diorite-granodiorite complex</t>
  </si>
  <si>
    <t xml:space="preserve">abundant quarry am Stengerts (firing range)</t>
  </si>
  <si>
    <t xml:space="preserve">HB2</t>
  </si>
  <si>
    <t xml:space="preserve">quarry Stahl, Dörrmorsbach (in use)</t>
  </si>
  <si>
    <t xml:space="preserve">HB4</t>
  </si>
  <si>
    <t xml:space="preserve">Keilberg</t>
  </si>
  <si>
    <t xml:space="preserve">HB5</t>
  </si>
  <si>
    <t xml:space="preserve">BR14</t>
  </si>
  <si>
    <t xml:space="preserve">St Verand intrusion</t>
  </si>
  <si>
    <t xml:space="preserve">Pin and Paquette, 1997, Contrib. Min. Pet.</t>
  </si>
  <si>
    <t xml:space="preserve">BR25</t>
  </si>
  <si>
    <t xml:space="preserve">BR29</t>
  </si>
  <si>
    <t xml:space="preserve">STG-15</t>
  </si>
  <si>
    <t xml:space="preserve">Staré Sedlo</t>
  </si>
  <si>
    <t xml:space="preserve">biotite mylonite gniess</t>
  </si>
  <si>
    <t xml:space="preserve">0.6 km SW of Kostelec n.Vlt., old quarry</t>
  </si>
  <si>
    <t xml:space="preserve">STG-14</t>
  </si>
  <si>
    <t xml:space="preserve">1.7 km WSW of Kostelec n.Vlt., roadcut</t>
  </si>
  <si>
    <t xml:space="preserve">STG-11</t>
  </si>
  <si>
    <t xml:space="preserve">3.0 km S of Orlik n.Vlt., Vltava River valley, Peklo</t>
  </si>
  <si>
    <t xml:space="preserve">STG-21</t>
  </si>
  <si>
    <t xml:space="preserve">2.4 km SW of Kostelec n.Vlt., Zeleny les gorge</t>
  </si>
  <si>
    <t xml:space="preserve">STG-18</t>
  </si>
  <si>
    <t xml:space="preserve">biotite-amphibole mylonite gniess</t>
  </si>
  <si>
    <t xml:space="preserve">Tromm pluton</t>
  </si>
  <si>
    <t xml:space="preserve">14B.2</t>
  </si>
  <si>
    <t xml:space="preserve">Ucanha-Vilar granite</t>
  </si>
  <si>
    <t xml:space="preserve">14B.7</t>
  </si>
  <si>
    <t xml:space="preserve">Ucanha-Vilar granodiorite</t>
  </si>
  <si>
    <t xml:space="preserve">VAAW-38</t>
  </si>
  <si>
    <t xml:space="preserve">Valencia del Ventoso main pluton</t>
  </si>
  <si>
    <t xml:space="preserve">SGC 12 039</t>
  </si>
  <si>
    <t xml:space="preserve">Velay/Vaugnerite</t>
  </si>
  <si>
    <t xml:space="preserve">SGC 12 046</t>
  </si>
  <si>
    <t xml:space="preserve">    LR12</t>
  </si>
  <si>
    <t xml:space="preserve">Velay/Velay Granite/Enclaves/EnclavesGrdPériVelayProbable</t>
  </si>
  <si>
    <t xml:space="preserve">     LR7</t>
  </si>
  <si>
    <t xml:space="preserve">   LR2GV</t>
  </si>
  <si>
    <t xml:space="preserve">    LR14</t>
  </si>
  <si>
    <t xml:space="preserve">   ROU11</t>
  </si>
  <si>
    <t xml:space="preserve">    ROU4</t>
  </si>
  <si>
    <t xml:space="preserve">    LR13</t>
  </si>
  <si>
    <t xml:space="preserve">    V21C</t>
  </si>
  <si>
    <t xml:space="preserve">Velay/Velay Granite/Vaugnerite</t>
  </si>
  <si>
    <t xml:space="preserve">Ventosilla</t>
  </si>
  <si>
    <t xml:space="preserve">basic and intermediate rocks</t>
  </si>
  <si>
    <t xml:space="preserve">Weschnitz pluton host rock</t>
  </si>
  <si>
    <t xml:space="preserve">KAT</t>
  </si>
  <si>
    <t xml:space="preserve">Wrocław</t>
  </si>
  <si>
    <t xml:space="preserve">Kątna l boreholes at a depth of 1660.0–1791.3 m below the earth surface</t>
  </si>
  <si>
    <t xml:space="preserve">HP158</t>
  </si>
  <si>
    <t xml:space="preserve">Zentralgneise, Tauern window</t>
  </si>
  <si>
    <t xml:space="preserve">metatonalite</t>
  </si>
  <si>
    <t xml:space="preserve">Western Tauern Window; Zillertal-Venedifer massif; southern rim of Venediger core</t>
  </si>
  <si>
    <t xml:space="preserve">Finger, F., Frasl, G., Haunschmid, B., Lettner, H., von Quadt, A., Schermaier, A., Schindlmayr, A.O. and Steyrer, H.P., 1993. The Zentralgneise of the Tauern Window (eastern Alps): insight into an intra-Alpine Variscan batholith. In Pre-Mesozoic geology in the Alps (pp. 375-391). Springer, Berlin, Heidelberg.</t>
  </si>
  <si>
    <t xml:space="preserve">AS03</t>
  </si>
  <si>
    <t xml:space="preserve">“Knorrkogel gneiss”</t>
  </si>
  <si>
    <t xml:space="preserve">Central Tauern window; Riffl nappe; Matreier Tauern valley, Raneburg</t>
  </si>
  <si>
    <t xml:space="preserve">F9</t>
  </si>
  <si>
    <t xml:space="preserve">"Hochalmporphyrgranit"</t>
  </si>
  <si>
    <t xml:space="preserve">Eastern Tauern window: Hochalm massif massif; NNW Hochalmspitze, near Osnabriicker Hiitte</t>
  </si>
  <si>
    <t xml:space="preserve">HA52</t>
  </si>
  <si>
    <t xml:space="preserve">Malta tonalite</t>
  </si>
  <si>
    <t xml:space="preserve">Eastern Tauern window: Hochalm massif massif; Malta valley, bifurcation to Katowitzer Hiitte</t>
  </si>
  <si>
    <t xml:space="preserve">F6</t>
  </si>
  <si>
    <t xml:space="preserve">Eastern Tauern window: Hochalm massif massif; Malta valley, Koschach quarry</t>
  </si>
  <si>
    <t xml:space="preserve">F21</t>
  </si>
  <si>
    <t xml:space="preserve">Eastern Tauern window: Bad Gastein massif; near Mallnitz</t>
  </si>
  <si>
    <t xml:space="preserve">Zu-10</t>
  </si>
  <si>
    <t xml:space="preserve">Žulová Composite Pluton</t>
  </si>
  <si>
    <t xml:space="preserve">﻿Laurent, A., Janoušek, V., Magna, T., Schulmann, K., &amp; Míková, J. (2014). Petrogenesis and geochronology of a post-orogenic calc-alkaline magmatic association: The Žulová Pluton, Bohemian Massif. Journal of Geosciences (Czech Republic), 59(4), 415–440. https://doi.org/10.3190/jgeosci.176</t>
  </si>
  <si>
    <t xml:space="preserve">ZA-2</t>
  </si>
  <si>
    <r>
      <rPr>
        <sz val="12"/>
        <color rgb="FF000000"/>
        <rFont val="Arial"/>
        <family val="2"/>
        <charset val="1"/>
      </rPr>
      <t xml:space="preserve">﻿</t>
    </r>
    <r>
      <rPr>
        <sz val="12"/>
        <color rgb="FF000000"/>
        <rFont val="Helvetica Neue"/>
        <family val="0"/>
        <charset val="1"/>
      </rPr>
      <t xml:space="preserve">Zachovalova, K., Leichmann, J., &amp; Svancara, J. (2002). Zulova Batholith: A post-orogenic, fractionated ilmenite - Allanite I-type granite. Journal of the Czech Geological Society, 47(1–2), 35–44.</t>
    </r>
  </si>
  <si>
    <t xml:space="preserve">quartz monzonite</t>
  </si>
  <si>
    <t xml:space="preserve">Pubellier</t>
  </si>
  <si>
    <t xml:space="preserve">﻿Couzinié, S., Laurent, O., Moyen, J. F., Zeh, A., Bouilhol, P., &amp; Villaros, A. (2016). Post-collisional magmatism: Crustal growth not identified by zircon Hf–O isotopes. Earth and Planetary Science Letters, 456(1), 182–195. https://doi.org/10.1016/j.epsl.2016.09.033</t>
  </si>
  <si>
    <t xml:space="preserve">&lt;0,1</t>
  </si>
  <si>
    <t xml:space="preserve">SGC-12-46</t>
  </si>
  <si>
    <t xml:space="preserve">Largentière</t>
  </si>
  <si>
    <t xml:space="preserve">SGC-12-39</t>
  </si>
  <si>
    <t xml:space="preserve">Loubaresse</t>
  </si>
  <si>
    <t xml:space="preserve">&lt;0,5</t>
  </si>
  <si>
    <t xml:space="preserve">SGC-12-12</t>
  </si>
  <si>
    <t xml:space="preserve">St Jean de Pourcharesse</t>
  </si>
  <si>
    <t xml:space="preserve">Jagonzac</t>
  </si>
  <si>
    <t xml:space="preserve">BR18</t>
  </si>
  <si>
    <t xml:space="preserve">intermediate rock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</si>
</sst>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0.00"/>
    <numFmt numFmtId="167" formatCode="0.00000"/>
    <numFmt numFmtId="168" formatCode="0.000"/>
    <numFmt numFmtId="169" formatCode="0.0"/>
  </numFmts>
  <fonts count="9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238"/>
    </font>
    <font>
      <sz val="12"/>
      <color rgb="FF000000"/>
      <name val="Helvetica Neue"/>
      <family val="0"/>
      <charset val="1"/>
    </font>
    <font>
      <b val="true"/>
      <sz val="12"/>
      <color rgb="FF000000"/>
      <name val="Helvetica Neue"/>
      <family val="0"/>
      <charset val="1"/>
    </font>
    <font>
      <b val="true"/>
      <vertAlign val="subscript"/>
      <sz val="12"/>
      <color rgb="FF000000"/>
      <name val="Helvetica Neue"/>
      <family val="0"/>
      <charset val="1"/>
    </font>
    <font>
      <sz val="12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5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5" fillId="0" borderId="0" xfId="2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ny_zACME" xfId="20"/>
  </cellStyles>
  <dxfs count="1">
    <dxf>
      <fill>
        <patternFill patternType="solid">
          <fgColor rgb="FF000000"/>
          <bgColor rgb="FFFFFFFF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doi.org/10.1093/petrology/44.7.1309" TargetMode="External"/><Relationship Id="rId2" Type="http://schemas.openxmlformats.org/officeDocument/2006/relationships/hyperlink" Target="https://doi.org/10.1093/petrology/44.7.1309" TargetMode="External"/><Relationship Id="rId3" Type="http://schemas.openxmlformats.org/officeDocument/2006/relationships/hyperlink" Target="https://doi.org/10.1093/petrology/44.7.1309" TargetMode="External"/><Relationship Id="rId4" Type="http://schemas.openxmlformats.org/officeDocument/2006/relationships/hyperlink" Target="https://doi.org/10.1016/j.lithos.2009.02.009" TargetMode="External"/><Relationship Id="rId5" Type="http://schemas.openxmlformats.org/officeDocument/2006/relationships/hyperlink" Target="https://doi.org/10.1016/j.lithos.2009.02.009" TargetMode="External"/><Relationship Id="rId6" Type="http://schemas.openxmlformats.org/officeDocument/2006/relationships/hyperlink" Target="https://doi.org/10.1007/BF00310608" TargetMode="External"/><Relationship Id="rId7" Type="http://schemas.openxmlformats.org/officeDocument/2006/relationships/hyperlink" Target="https://doi.org/10.1016/S0024-4937(98)00002-4" TargetMode="External"/><Relationship Id="rId8" Type="http://schemas.openxmlformats.org/officeDocument/2006/relationships/hyperlink" Target="https://doi.org/10.1007/BF01161961" TargetMode="External"/><Relationship Id="rId9" Type="http://schemas.openxmlformats.org/officeDocument/2006/relationships/hyperlink" Target="https://doi.org/10.1007/BF01161961" TargetMode="External"/><Relationship Id="rId10" Type="http://schemas.openxmlformats.org/officeDocument/2006/relationships/hyperlink" Target="https://doi.org/10.1016/S1342-937X(05)70724-3" TargetMode="External"/><Relationship Id="rId11" Type="http://schemas.openxmlformats.org/officeDocument/2006/relationships/hyperlink" Target="https://doi.org/10.1016/S1342-937X(05)70724-3" TargetMode="External"/><Relationship Id="rId12" Type="http://schemas.openxmlformats.org/officeDocument/2006/relationships/hyperlink" Target="https://doi.org/10.1007/s004100050334" TargetMode="External"/><Relationship Id="rId13" Type="http://schemas.openxmlformats.org/officeDocument/2006/relationships/hyperlink" Target="https://doi.org/10.1007/s004100050334" TargetMode="External"/><Relationship Id="rId14" Type="http://schemas.openxmlformats.org/officeDocument/2006/relationships/hyperlink" Target="https://doi.org/10.1016/S1342-937X(05)70724-3" TargetMode="External"/><Relationship Id="rId15" Type="http://schemas.openxmlformats.org/officeDocument/2006/relationships/hyperlink" Target="https://doi.org/10.3190/jgeosci.080" TargetMode="External"/><Relationship Id="rId16" Type="http://schemas.openxmlformats.org/officeDocument/2006/relationships/hyperlink" Target="https://doi.org/10.3190/jgeosci.080" TargetMode="External"/><Relationship Id="rId17" Type="http://schemas.openxmlformats.org/officeDocument/2006/relationships/hyperlink" Target="https://doi.org/10.3190/jgeosci.080" TargetMode="External"/><Relationship Id="rId18" Type="http://schemas.openxmlformats.org/officeDocument/2006/relationships/hyperlink" Target="https://doi.org/10.1016/j.lithos.2016.09.018" TargetMode="External"/><Relationship Id="rId19" Type="http://schemas.openxmlformats.org/officeDocument/2006/relationships/hyperlink" Target="https://doi.org/10.1007/s004100050334" TargetMode="External"/><Relationship Id="rId20" Type="http://schemas.openxmlformats.org/officeDocument/2006/relationships/hyperlink" Target="https://doi.org/https://doi.org/10.1016/j.gr.2021.07.005" TargetMode="External"/><Relationship Id="rId21" Type="http://schemas.openxmlformats.org/officeDocument/2006/relationships/hyperlink" Target="https://doi.org/10.1016/j.lithos.2012.04.010" TargetMode="External"/><Relationship Id="rId22" Type="http://schemas.openxmlformats.org/officeDocument/2006/relationships/hyperlink" Target="https://doi.org/10.1016/j.lithos.2012.04.010" TargetMode="External"/><Relationship Id="rId23" Type="http://schemas.openxmlformats.org/officeDocument/2006/relationships/hyperlink" Target="https://doi.org/10.1016/j.lithos.2012.04.010" TargetMode="External"/><Relationship Id="rId24" Type="http://schemas.openxmlformats.org/officeDocument/2006/relationships/hyperlink" Target="https://doi.org/10.1016/j.lithos.2012.04.010" TargetMode="External"/><Relationship Id="rId25" Type="http://schemas.openxmlformats.org/officeDocument/2006/relationships/hyperlink" Target="https://doi.org/10.1016/j.lithos.2012.04.010" TargetMode="External"/><Relationship Id="rId26" Type="http://schemas.openxmlformats.org/officeDocument/2006/relationships/hyperlink" Target="https://doi.org/10.1016/j.lithos.2012.04.010" TargetMode="External"/><Relationship Id="rId27" Type="http://schemas.openxmlformats.org/officeDocument/2006/relationships/hyperlink" Target="https://doi.org/10.1144/SP405.12" TargetMode="External"/><Relationship Id="rId28" Type="http://schemas.openxmlformats.org/officeDocument/2006/relationships/hyperlink" Target="https://doi.org/10.1007/s00710-010-0114-x" TargetMode="External"/><Relationship Id="rId29" Type="http://schemas.openxmlformats.org/officeDocument/2006/relationships/hyperlink" Target="https://doi.org/10.1007/s00710-010-0114-x" TargetMode="External"/><Relationship Id="rId30" Type="http://schemas.openxmlformats.org/officeDocument/2006/relationships/hyperlink" Target="https://doi.org/10.1016/S1342-937X(05)70724-3" TargetMode="External"/><Relationship Id="rId31" Type="http://schemas.openxmlformats.org/officeDocument/2006/relationships/hyperlink" Target="https://doi.org/10.1007/BF00310608" TargetMode="External"/><Relationship Id="rId32" Type="http://schemas.openxmlformats.org/officeDocument/2006/relationships/hyperlink" Target="https://doi.org/10.1093/petrology/egn040" TargetMode="External"/><Relationship Id="rId33" Type="http://schemas.openxmlformats.org/officeDocument/2006/relationships/hyperlink" Target="https://doi.org/10.1093/petrology/egn040" TargetMode="External"/><Relationship Id="rId34" Type="http://schemas.openxmlformats.org/officeDocument/2006/relationships/hyperlink" Target="https://doi.org/10.1007/s005310050276" TargetMode="External"/><Relationship Id="rId35" Type="http://schemas.openxmlformats.org/officeDocument/2006/relationships/hyperlink" Target="https://doi.org/10.1007/s005310050276" TargetMode="External"/><Relationship Id="rId36" Type="http://schemas.openxmlformats.org/officeDocument/2006/relationships/hyperlink" Target="https://doi.org/10.1016/S0024-4937(99)00052-3" TargetMode="External"/><Relationship Id="rId37" Type="http://schemas.openxmlformats.org/officeDocument/2006/relationships/hyperlink" Target="https://doi.org/10.1016/S0024-4937(99)00052-3" TargetMode="External"/><Relationship Id="rId38" Type="http://schemas.openxmlformats.org/officeDocument/2006/relationships/hyperlink" Target="https://doi.org/10.1016/S0024-4937(99)00052-3" TargetMode="External"/><Relationship Id="rId39" Type="http://schemas.openxmlformats.org/officeDocument/2006/relationships/hyperlink" Target="https://doi.org/10.7306/gq.1567" TargetMode="External"/><Relationship Id="rId40" Type="http://schemas.openxmlformats.org/officeDocument/2006/relationships/hyperlink" Target="https://doi.org/10.7306/gq.1567" TargetMode="External"/><Relationship Id="rId41" Type="http://schemas.openxmlformats.org/officeDocument/2006/relationships/hyperlink" Target="https://doi.org/10.7306/gq.1567" TargetMode="External"/><Relationship Id="rId42" Type="http://schemas.openxmlformats.org/officeDocument/2006/relationships/hyperlink" Target="https://doi.org/10.7306/gq.1567" TargetMode="External"/><Relationship Id="rId43" Type="http://schemas.openxmlformats.org/officeDocument/2006/relationships/hyperlink" Target="https://doi.org/10.7306/gq.1567" TargetMode="External"/><Relationship Id="rId44" Type="http://schemas.openxmlformats.org/officeDocument/2006/relationships/hyperlink" Target="https://doi.org/10.7306/gq.1567" TargetMode="External"/><Relationship Id="rId45" Type="http://schemas.openxmlformats.org/officeDocument/2006/relationships/hyperlink" Target="https://doi.org/10.7306/gq.1567" TargetMode="External"/><Relationship Id="rId46" Type="http://schemas.openxmlformats.org/officeDocument/2006/relationships/hyperlink" Target="https://doi.org/10.7306/gq.1567" TargetMode="External"/><Relationship Id="rId47" Type="http://schemas.openxmlformats.org/officeDocument/2006/relationships/hyperlink" Target="https://doi.org/10.7306/gq.1567" TargetMode="External"/><Relationship Id="rId48" Type="http://schemas.openxmlformats.org/officeDocument/2006/relationships/hyperlink" Target="https://doi.org/10.7306/gq.1567" TargetMode="External"/><Relationship Id="rId49" Type="http://schemas.openxmlformats.org/officeDocument/2006/relationships/hyperlink" Target="https://doi.org/10.7306/gq.1567" TargetMode="External"/><Relationship Id="rId50" Type="http://schemas.openxmlformats.org/officeDocument/2006/relationships/hyperlink" Target="https://doi.org/10.7306/gq.1567" TargetMode="External"/><Relationship Id="rId51" Type="http://schemas.openxmlformats.org/officeDocument/2006/relationships/hyperlink" Target="https://doi.org/10.7306/gq.1567" TargetMode="External"/><Relationship Id="rId52" Type="http://schemas.openxmlformats.org/officeDocument/2006/relationships/hyperlink" Target="https://doi.org/10.1093/petrology/egm085" TargetMode="External"/><Relationship Id="rId53" Type="http://schemas.openxmlformats.org/officeDocument/2006/relationships/hyperlink" Target="https://doi.org/10.1016/S1342-937X(05)70724-3" TargetMode="External"/><Relationship Id="rId54" Type="http://schemas.openxmlformats.org/officeDocument/2006/relationships/hyperlink" Target="https://doi.org/10.1093/petrology/egi091" TargetMode="External"/><Relationship Id="rId55" Type="http://schemas.openxmlformats.org/officeDocument/2006/relationships/hyperlink" Target="https://doi.org/10.1093/petrology/egi091" TargetMode="External"/><Relationship Id="rId56" Type="http://schemas.openxmlformats.org/officeDocument/2006/relationships/hyperlink" Target="https://doi.org/10.1130/0016-7606(1999)111" TargetMode="External"/><Relationship Id="rId57" Type="http://schemas.openxmlformats.org/officeDocument/2006/relationships/hyperlink" Target="https://doi.org/10.1130/0016-7606(1999)111" TargetMode="External"/><Relationship Id="rId58" Type="http://schemas.openxmlformats.org/officeDocument/2006/relationships/hyperlink" Target="https://doi.org/10.1130/0016-7606(1999)111" TargetMode="External"/><Relationship Id="rId59" Type="http://schemas.openxmlformats.org/officeDocument/2006/relationships/hyperlink" Target="https://doi.org/10.1130/0016-7606(1999)111" TargetMode="External"/><Relationship Id="rId60" Type="http://schemas.openxmlformats.org/officeDocument/2006/relationships/hyperlink" Target="https://doi.org/10.1130/0016-7606(1999)111" TargetMode="External"/><Relationship Id="rId61" Type="http://schemas.openxmlformats.org/officeDocument/2006/relationships/hyperlink" Target="https://doi.org/10.1016/0009-2541(93)90098-4" TargetMode="External"/><Relationship Id="rId62" Type="http://schemas.openxmlformats.org/officeDocument/2006/relationships/hyperlink" Target="https://doi.org/10.1016/0009-2541(93)90098-4" TargetMode="External"/><Relationship Id="rId63" Type="http://schemas.openxmlformats.org/officeDocument/2006/relationships/hyperlink" Target="https://doi.org/10.1016/0009-2541(93)90098-4" TargetMode="External"/><Relationship Id="rId64" Type="http://schemas.openxmlformats.org/officeDocument/2006/relationships/hyperlink" Target="https://doi.org/10.1016/0009-2541(93)90098-4" TargetMode="External"/><Relationship Id="rId65" Type="http://schemas.openxmlformats.org/officeDocument/2006/relationships/hyperlink" Target="https://doi.org/10.1016/0009-2541(93)90098-4" TargetMode="External"/><Relationship Id="rId66" Type="http://schemas.openxmlformats.org/officeDocument/2006/relationships/hyperlink" Target="https://doi.org/10.1016/0009-2541(93)90098-4" TargetMode="External"/><Relationship Id="rId67" Type="http://schemas.openxmlformats.org/officeDocument/2006/relationships/hyperlink" Target="https://doi.org/10.1016/0009-2541(93)90098-4" TargetMode="External"/><Relationship Id="rId68" Type="http://schemas.openxmlformats.org/officeDocument/2006/relationships/hyperlink" Target="https://doi.org/https://doi.org/10.1016/j.gr.2021.07.005" TargetMode="External"/><Relationship Id="rId69" Type="http://schemas.openxmlformats.org/officeDocument/2006/relationships/hyperlink" Target="https://doi.org/https://doi.org/10.1016/j.gr.2021.07.005" TargetMode="External"/><Relationship Id="rId70" Type="http://schemas.openxmlformats.org/officeDocument/2006/relationships/hyperlink" Target="https://doi.org/https://doi.org/10.1016/j.gr.2021.07.005" TargetMode="External"/><Relationship Id="rId71" Type="http://schemas.openxmlformats.org/officeDocument/2006/relationships/hyperlink" Target="https://doi.org/https://doi.org/10.1016/j.gr.2021.07.005" TargetMode="External"/><Relationship Id="rId72" Type="http://schemas.openxmlformats.org/officeDocument/2006/relationships/hyperlink" Target="https://doi.org/https://doi.org/10.1016/j.gr.2021.07.005" TargetMode="External"/><Relationship Id="rId73" Type="http://schemas.openxmlformats.org/officeDocument/2006/relationships/hyperlink" Target="https://doi.org/https://doi.org/10.1016/j.gr.2021.07.005" TargetMode="External"/><Relationship Id="rId74" Type="http://schemas.openxmlformats.org/officeDocument/2006/relationships/hyperlink" Target="https://doi.org/10.1016/j.gr.2014.05.013" TargetMode="External"/><Relationship Id="rId75" Type="http://schemas.openxmlformats.org/officeDocument/2006/relationships/hyperlink" Target="https://doi.org/10.1007/s005310050276" TargetMode="External"/><Relationship Id="rId76" Type="http://schemas.openxmlformats.org/officeDocument/2006/relationships/hyperlink" Target="https://doi.org/10.1016/j.lithos.2016.09.018" TargetMode="External"/><Relationship Id="rId77" Type="http://schemas.openxmlformats.org/officeDocument/2006/relationships/hyperlink" Target="https://doi.org/10.1016/S0024-4937(99)00052-3" TargetMode="External"/><Relationship Id="rId78" Type="http://schemas.openxmlformats.org/officeDocument/2006/relationships/hyperlink" Target="https://doi.org/10.1016/S0024-4937(99)00052-3" TargetMode="External"/><Relationship Id="rId79" Type="http://schemas.openxmlformats.org/officeDocument/2006/relationships/hyperlink" Target="https://doi.org/10.1007/s005310050276" TargetMode="External"/><Relationship Id="rId80" Type="http://schemas.openxmlformats.org/officeDocument/2006/relationships/hyperlink" Target="https://doi.org/10.1007/s005310050276" TargetMode="External"/><Relationship Id="rId81" Type="http://schemas.openxmlformats.org/officeDocument/2006/relationships/hyperlink" Target="https://doi.org/10.1007/s005310050276" TargetMode="External"/><Relationship Id="rId82" Type="http://schemas.openxmlformats.org/officeDocument/2006/relationships/hyperlink" Target="https://doi.org/10.1007/s00710-012-0200-3" TargetMode="External"/><Relationship Id="rId83" Type="http://schemas.openxmlformats.org/officeDocument/2006/relationships/hyperlink" Target="https://doi.org/10.1016/j.lithos.2016.09.018" TargetMode="External"/><Relationship Id="rId84" Type="http://schemas.openxmlformats.org/officeDocument/2006/relationships/hyperlink" Target="https://doi.org/10.1016/j.lithos.2016.09.018" TargetMode="External"/><Relationship Id="rId85" Type="http://schemas.openxmlformats.org/officeDocument/2006/relationships/hyperlink" Target="https://doi.org/10.7306/gq.1084" TargetMode="External"/><Relationship Id="rId86" Type="http://schemas.openxmlformats.org/officeDocument/2006/relationships/hyperlink" Target="https://doi.org/10.7306/gq.1084" TargetMode="External"/><Relationship Id="rId87" Type="http://schemas.openxmlformats.org/officeDocument/2006/relationships/hyperlink" Target="https://doi.org/10.1007/BF00310608" TargetMode="External"/><Relationship Id="rId88" Type="http://schemas.openxmlformats.org/officeDocument/2006/relationships/hyperlink" Target="https://doi.org/https://doi.org/10.1016/j.lithos.2010.09.010" TargetMode="External"/><Relationship Id="rId89" Type="http://schemas.openxmlformats.org/officeDocument/2006/relationships/hyperlink" Target="https://doi.org/10.1093/petrology/44.7.1309" TargetMode="External"/><Relationship Id="rId90" Type="http://schemas.openxmlformats.org/officeDocument/2006/relationships/hyperlink" Target="https://doi.org/10.1093/petrology/44.7.1309" TargetMode="External"/><Relationship Id="rId91" Type="http://schemas.openxmlformats.org/officeDocument/2006/relationships/hyperlink" Target="https://doi.org/10.1093/petrology/44.7.1309" TargetMode="External"/><Relationship Id="rId92" Type="http://schemas.openxmlformats.org/officeDocument/2006/relationships/hyperlink" Target="https://doi.org/10.1093/petrology/44.7.1309" TargetMode="External"/><Relationship Id="rId93" Type="http://schemas.openxmlformats.org/officeDocument/2006/relationships/hyperlink" Target="https://doi.org/10.1093/petrology/44.7.1309" TargetMode="External"/><Relationship Id="rId94" Type="http://schemas.openxmlformats.org/officeDocument/2006/relationships/hyperlink" Target="https://doi.org/10.1093/petrology/44.7.1309" TargetMode="External"/><Relationship Id="rId95" Type="http://schemas.openxmlformats.org/officeDocument/2006/relationships/hyperlink" Target="https://doi.org/10.1093/petrology/44.7.1309" TargetMode="External"/><Relationship Id="rId96" Type="http://schemas.openxmlformats.org/officeDocument/2006/relationships/hyperlink" Target="https://doi.org/10.1093/petrology/44.7.1309" TargetMode="External"/><Relationship Id="rId97" Type="http://schemas.openxmlformats.org/officeDocument/2006/relationships/hyperlink" Target="https://doi.org/10.1093/petrology/44.7.1309" TargetMode="External"/><Relationship Id="rId98" Type="http://schemas.openxmlformats.org/officeDocument/2006/relationships/hyperlink" Target="https://doi.org/10.1093/petrology/44.7.1309" TargetMode="External"/><Relationship Id="rId99" Type="http://schemas.openxmlformats.org/officeDocument/2006/relationships/hyperlink" Target="https://doi.org/10.1093/petrology/44.7.1309" TargetMode="External"/><Relationship Id="rId100" Type="http://schemas.openxmlformats.org/officeDocument/2006/relationships/hyperlink" Target="https://doi.org/10.1093/petrology/44.7.1309" TargetMode="External"/><Relationship Id="rId101" Type="http://schemas.openxmlformats.org/officeDocument/2006/relationships/hyperlink" Target="https://doi.org/10.1016/j.lithos.2004.04.046" TargetMode="External"/><Relationship Id="rId102" Type="http://schemas.openxmlformats.org/officeDocument/2006/relationships/hyperlink" Target="https://doi.org/10.1016/j.lithos.2004.04.046" TargetMode="External"/><Relationship Id="rId103" Type="http://schemas.openxmlformats.org/officeDocument/2006/relationships/hyperlink" Target="https://doi.org/10.1016/j.lithos.2004.04.046" TargetMode="External"/><Relationship Id="rId104" Type="http://schemas.openxmlformats.org/officeDocument/2006/relationships/hyperlink" Target="https://doi.org/10.1016/j.lithos.2004.04.046" TargetMode="External"/><Relationship Id="rId105" Type="http://schemas.openxmlformats.org/officeDocument/2006/relationships/hyperlink" Target="https://doi.org/10.1016/S0024-4937(99)00052-3" TargetMode="External"/><Relationship Id="rId106" Type="http://schemas.openxmlformats.org/officeDocument/2006/relationships/hyperlink" Target="https://doi.org/10.1007/s00531-008-0406-0" TargetMode="External"/><Relationship Id="rId107" Type="http://schemas.openxmlformats.org/officeDocument/2006/relationships/hyperlink" Target="https://doi.org/10.1007/s00531-008-0406-0" TargetMode="External"/><Relationship Id="rId108" Type="http://schemas.openxmlformats.org/officeDocument/2006/relationships/hyperlink" Target="https://doi.org/10.1007/s00531-008-0406-0" TargetMode="External"/><Relationship Id="rId109" Type="http://schemas.openxmlformats.org/officeDocument/2006/relationships/hyperlink" Target="https://doi.org/10.1007/s00531-008-0406-0" TargetMode="External"/><Relationship Id="rId110" Type="http://schemas.openxmlformats.org/officeDocument/2006/relationships/hyperlink" Target="https://doi.org/10.1016/j.lithos.2016.09.018" TargetMode="External"/><Relationship Id="rId111" Type="http://schemas.openxmlformats.org/officeDocument/2006/relationships/hyperlink" Target="https://doi.org/10.1016/j.lithos.2016.09.018" TargetMode="External"/><Relationship Id="rId112" Type="http://schemas.openxmlformats.org/officeDocument/2006/relationships/hyperlink" Target="https://doi.org/10.1016/j.lithos.2016.09.018" TargetMode="External"/><Relationship Id="rId113" Type="http://schemas.openxmlformats.org/officeDocument/2006/relationships/hyperlink" Target="https://doi.org/10.1016/j.lithos.2016.09.018" TargetMode="External"/><Relationship Id="rId114" Type="http://schemas.openxmlformats.org/officeDocument/2006/relationships/hyperlink" Target="https://doi.org/10.1007/s00710-012-0200-3" TargetMode="External"/><Relationship Id="rId115" Type="http://schemas.openxmlformats.org/officeDocument/2006/relationships/hyperlink" Target="https://doi.org/10.1007/s00710-012-0200-3" TargetMode="External"/><Relationship Id="rId116" Type="http://schemas.openxmlformats.org/officeDocument/2006/relationships/hyperlink" Target="https://doi.org/10.1007/s00710-012-0200-3" TargetMode="External"/><Relationship Id="rId117" Type="http://schemas.openxmlformats.org/officeDocument/2006/relationships/hyperlink" Target="https://doi.org/10.1007/s00710-012-0200-3" TargetMode="External"/><Relationship Id="rId118" Type="http://schemas.openxmlformats.org/officeDocument/2006/relationships/hyperlink" Target="https://doi.org/10.1007/s005310050276" TargetMode="External"/><Relationship Id="rId119" Type="http://schemas.openxmlformats.org/officeDocument/2006/relationships/hyperlink" Target="https://doi.org/10.1016/S1342-937X(05)70724-3" TargetMode="External"/><Relationship Id="rId120" Type="http://schemas.openxmlformats.org/officeDocument/2006/relationships/hyperlink" Target="https://doi.org/10.1016/S1342-937X(05)70724-3" TargetMode="External"/><Relationship Id="rId121" Type="http://schemas.openxmlformats.org/officeDocument/2006/relationships/hyperlink" Target="https://doi.org/10.1016/j.gr.2014.05.013" TargetMode="External"/><Relationship Id="rId122" Type="http://schemas.openxmlformats.org/officeDocument/2006/relationships/hyperlink" Target="https://doi.org/10.1016/j.lithos.2016.09.018" TargetMode="External"/><Relationship Id="rId123" Type="http://schemas.openxmlformats.org/officeDocument/2006/relationships/hyperlink" Target="https://doi.org/10.1016/j.lithos.2016.09.018" TargetMode="External"/><Relationship Id="rId124" Type="http://schemas.openxmlformats.org/officeDocument/2006/relationships/hyperlink" Target="https://doi.org/10.1016/S0024-4937(98)00002-4" TargetMode="External"/><Relationship Id="rId125" Type="http://schemas.openxmlformats.org/officeDocument/2006/relationships/hyperlink" Target="https://doi.org/10.1007/s005310050276" TargetMode="External"/><Relationship Id="rId126" Type="http://schemas.openxmlformats.org/officeDocument/2006/relationships/hyperlink" Target="https://doi.org/10.1007/s005310050276" TargetMode="External"/><Relationship Id="rId127" Type="http://schemas.openxmlformats.org/officeDocument/2006/relationships/hyperlink" Target="https://doi.org/10.1007/s005310050276" TargetMode="External"/><Relationship Id="rId128" Type="http://schemas.openxmlformats.org/officeDocument/2006/relationships/hyperlink" Target="https://doi.org/10.1007/s005310050276" TargetMode="External"/><Relationship Id="rId129" Type="http://schemas.openxmlformats.org/officeDocument/2006/relationships/hyperlink" Target="https://doi.org/10.3190/jgeosci.176" TargetMode="External"/><Relationship Id="rId130" Type="http://schemas.openxmlformats.org/officeDocument/2006/relationships/hyperlink" Target="https://doi.org/10.1016/j.epsl.2016.09.033" TargetMode="External"/><Relationship Id="rId131" Type="http://schemas.openxmlformats.org/officeDocument/2006/relationships/hyperlink" Target="https://doi.org/10.1016/j.epsl.2016.09.033" TargetMode="External"/><Relationship Id="rId132" Type="http://schemas.openxmlformats.org/officeDocument/2006/relationships/hyperlink" Target="https://doi.org/10.1016/j.epsl.2016.09.033" TargetMode="External"/><Relationship Id="rId133" Type="http://schemas.openxmlformats.org/officeDocument/2006/relationships/hyperlink" Target="https://doi.org/10.1016/j.epsl.2016.09.033" TargetMode="External"/><Relationship Id="rId134" Type="http://schemas.openxmlformats.org/officeDocument/2006/relationships/hyperlink" Target="https://doi.org/10.1016/j.epsl.2016.09.033" TargetMode="External"/><Relationship Id="rId135" Type="http://schemas.openxmlformats.org/officeDocument/2006/relationships/hyperlink" Target="https://doi.org/10.1007/s004100050334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243"/>
  <sheetViews>
    <sheetView showFormulas="false" showGridLines="true" showRowColHeaders="true" showZeros="true" rightToLeft="false" tabSelected="true" showOutlineSymbols="true" defaultGridColor="true" view="normal" topLeftCell="A1" colorId="64" zoomScale="65" zoomScaleNormal="65" zoomScalePageLayoutView="100" workbookViewId="0">
      <selection pane="topLeft" activeCell="B28" activeCellId="0" sqref="B28"/>
    </sheetView>
  </sheetViews>
  <sheetFormatPr defaultColWidth="11.48046875" defaultRowHeight="15" zeroHeight="false" outlineLevelRow="0" outlineLevelCol="0"/>
  <cols>
    <col collapsed="false" customWidth="false" hidden="false" outlineLevel="0" max="1" min="1" style="1" width="11.46"/>
    <col collapsed="false" customWidth="true" hidden="false" outlineLevel="0" max="2" min="2" style="1" width="25.79"/>
    <col collapsed="false" customWidth="true" hidden="false" outlineLevel="0" max="3" min="3" style="1" width="15.53"/>
    <col collapsed="false" customWidth="true" hidden="false" outlineLevel="0" max="4" min="4" style="1" width="20.46"/>
    <col collapsed="false" customWidth="true" hidden="false" outlineLevel="0" max="8" min="5" style="1" width="11.88"/>
    <col collapsed="false" customWidth="true" hidden="false" outlineLevel="0" max="9" min="9" style="1" width="13.08"/>
    <col collapsed="false" customWidth="true" hidden="false" outlineLevel="0" max="10" min="10" style="1" width="11.88"/>
    <col collapsed="false" customWidth="true" hidden="false" outlineLevel="0" max="11" min="11" style="1" width="55.82"/>
    <col collapsed="false" customWidth="true" hidden="false" outlineLevel="0" max="12" min="12" style="1" width="24"/>
    <col collapsed="false" customWidth="false" hidden="false" outlineLevel="0" max="13" min="13" style="1" width="11.46"/>
    <col collapsed="false" customWidth="true" hidden="false" outlineLevel="0" max="19" min="14" style="1" width="11.88"/>
    <col collapsed="false" customWidth="false" hidden="false" outlineLevel="0" max="20" min="20" style="1" width="11.46"/>
    <col collapsed="false" customWidth="true" hidden="false" outlineLevel="0" max="54" min="21" style="1" width="11.88"/>
    <col collapsed="false" customWidth="false" hidden="false" outlineLevel="0" max="55" min="55" style="1" width="11.52"/>
    <col collapsed="false" customWidth="true" hidden="false" outlineLevel="0" max="83" min="56" style="1" width="11.88"/>
    <col collapsed="false" customWidth="false" hidden="false" outlineLevel="0" max="86" min="84" style="1" width="11.46"/>
    <col collapsed="false" customWidth="true" hidden="false" outlineLevel="0" max="87" min="87" style="1" width="24.61"/>
    <col collapsed="false" customWidth="true" hidden="false" outlineLevel="0" max="88" min="88" style="1" width="15.68"/>
    <col collapsed="false" customWidth="false" hidden="false" outlineLevel="0" max="979" min="89" style="1" width="11.46"/>
    <col collapsed="false" customWidth="false" hidden="false" outlineLevel="0" max="1023" min="980" style="1" width="11.52"/>
  </cols>
  <sheetData>
    <row r="1" customFormat="false" ht="12.8" hidden="false" customHeight="true" outlineLevel="0" collapsed="false">
      <c r="A1" s="2" t="s">
        <v>0</v>
      </c>
      <c r="B1" s="2"/>
      <c r="C1" s="2"/>
      <c r="D1" s="3"/>
      <c r="E1" s="3"/>
      <c r="F1" s="2"/>
      <c r="G1" s="2"/>
      <c r="H1" s="4"/>
      <c r="I1" s="4"/>
      <c r="J1" s="2"/>
      <c r="K1" s="2"/>
      <c r="L1" s="2"/>
      <c r="M1" s="2" t="s">
        <v>1</v>
      </c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 t="s">
        <v>2</v>
      </c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 t="s">
        <v>3</v>
      </c>
      <c r="CG1" s="3"/>
      <c r="CH1" s="3"/>
      <c r="CI1" s="5" t="s">
        <v>4</v>
      </c>
      <c r="CJ1" s="3"/>
    </row>
    <row r="2" s="11" customFormat="true" ht="20" hidden="false" customHeight="true" outlineLevel="0" collapsed="false">
      <c r="A2" s="6" t="s">
        <v>5</v>
      </c>
      <c r="B2" s="6" t="s">
        <v>6</v>
      </c>
      <c r="C2" s="6" t="s">
        <v>7</v>
      </c>
      <c r="D2" s="7" t="s">
        <v>8</v>
      </c>
      <c r="E2" s="8" t="s">
        <v>9</v>
      </c>
      <c r="F2" s="6" t="s">
        <v>10</v>
      </c>
      <c r="G2" s="6" t="s">
        <v>11</v>
      </c>
      <c r="H2" s="9" t="s">
        <v>12</v>
      </c>
      <c r="I2" s="9" t="s">
        <v>13</v>
      </c>
      <c r="J2" s="10" t="s">
        <v>14</v>
      </c>
      <c r="K2" s="6" t="s">
        <v>15</v>
      </c>
      <c r="L2" s="6" t="s">
        <v>16</v>
      </c>
      <c r="M2" s="7" t="s">
        <v>17</v>
      </c>
      <c r="N2" s="7" t="s">
        <v>18</v>
      </c>
      <c r="O2" s="7" t="s">
        <v>19</v>
      </c>
      <c r="P2" s="7" t="s">
        <v>20</v>
      </c>
      <c r="Q2" s="7" t="s">
        <v>21</v>
      </c>
      <c r="R2" s="7" t="s">
        <v>22</v>
      </c>
      <c r="S2" s="7" t="s">
        <v>23</v>
      </c>
      <c r="T2" s="7" t="s">
        <v>24</v>
      </c>
      <c r="U2" s="7" t="s">
        <v>25</v>
      </c>
      <c r="V2" s="7" t="s">
        <v>26</v>
      </c>
      <c r="W2" s="7" t="s">
        <v>27</v>
      </c>
      <c r="X2" s="7" t="s">
        <v>28</v>
      </c>
      <c r="Y2" s="7" t="s">
        <v>29</v>
      </c>
      <c r="Z2" s="7" t="s">
        <v>30</v>
      </c>
      <c r="AA2" s="7" t="s">
        <v>31</v>
      </c>
      <c r="AB2" s="7" t="s">
        <v>32</v>
      </c>
      <c r="AC2" s="7" t="s">
        <v>33</v>
      </c>
      <c r="AD2" s="7" t="s">
        <v>34</v>
      </c>
      <c r="AE2" s="7" t="s">
        <v>35</v>
      </c>
      <c r="AF2" s="7" t="s">
        <v>36</v>
      </c>
      <c r="AG2" s="7" t="s">
        <v>37</v>
      </c>
      <c r="AH2" s="7" t="s">
        <v>38</v>
      </c>
      <c r="AI2" s="7" t="s">
        <v>39</v>
      </c>
      <c r="AJ2" s="7" t="s">
        <v>40</v>
      </c>
      <c r="AK2" s="7" t="s">
        <v>41</v>
      </c>
      <c r="AL2" s="7" t="s">
        <v>42</v>
      </c>
      <c r="AM2" s="7" t="s">
        <v>43</v>
      </c>
      <c r="AN2" s="7" t="s">
        <v>44</v>
      </c>
      <c r="AO2" s="7" t="s">
        <v>45</v>
      </c>
      <c r="AP2" s="7" t="s">
        <v>46</v>
      </c>
      <c r="AQ2" s="7" t="s">
        <v>47</v>
      </c>
      <c r="AR2" s="7" t="s">
        <v>48</v>
      </c>
      <c r="AS2" s="7" t="s">
        <v>49</v>
      </c>
      <c r="AT2" s="7" t="s">
        <v>50</v>
      </c>
      <c r="AU2" s="7" t="s">
        <v>51</v>
      </c>
      <c r="AV2" s="7" t="s">
        <v>52</v>
      </c>
      <c r="AW2" s="7" t="s">
        <v>53</v>
      </c>
      <c r="AX2" s="7" t="s">
        <v>54</v>
      </c>
      <c r="AY2" s="7" t="s">
        <v>55</v>
      </c>
      <c r="AZ2" s="7" t="s">
        <v>56</v>
      </c>
      <c r="BA2" s="7" t="s">
        <v>57</v>
      </c>
      <c r="BB2" s="7" t="s">
        <v>58</v>
      </c>
      <c r="BC2" s="7" t="s">
        <v>59</v>
      </c>
      <c r="BD2" s="7" t="s">
        <v>60</v>
      </c>
      <c r="BE2" s="7" t="s">
        <v>61</v>
      </c>
      <c r="BF2" s="7" t="s">
        <v>62</v>
      </c>
      <c r="BG2" s="7" t="s">
        <v>63</v>
      </c>
      <c r="BH2" s="7" t="s">
        <v>64</v>
      </c>
      <c r="BI2" s="7" t="s">
        <v>65</v>
      </c>
      <c r="BJ2" s="7" t="s">
        <v>66</v>
      </c>
      <c r="BK2" s="7" t="s">
        <v>67</v>
      </c>
      <c r="BL2" s="7" t="s">
        <v>68</v>
      </c>
      <c r="BM2" s="7" t="s">
        <v>69</v>
      </c>
      <c r="BN2" s="7" t="s">
        <v>70</v>
      </c>
      <c r="BO2" s="7" t="s">
        <v>71</v>
      </c>
      <c r="BP2" s="7" t="s">
        <v>72</v>
      </c>
      <c r="BQ2" s="7" t="s">
        <v>73</v>
      </c>
      <c r="BR2" s="7" t="s">
        <v>74</v>
      </c>
      <c r="BS2" s="7" t="s">
        <v>75</v>
      </c>
      <c r="BT2" s="7" t="s">
        <v>76</v>
      </c>
      <c r="BU2" s="7" t="s">
        <v>77</v>
      </c>
      <c r="BV2" s="7" t="s">
        <v>78</v>
      </c>
      <c r="BW2" s="7" t="s">
        <v>79</v>
      </c>
      <c r="BX2" s="7" t="s">
        <v>80</v>
      </c>
      <c r="BY2" s="7" t="s">
        <v>81</v>
      </c>
      <c r="BZ2" s="7" t="s">
        <v>82</v>
      </c>
      <c r="CA2" s="7" t="s">
        <v>83</v>
      </c>
      <c r="CB2" s="7" t="s">
        <v>84</v>
      </c>
      <c r="CC2" s="7" t="s">
        <v>85</v>
      </c>
      <c r="CD2" s="7" t="s">
        <v>86</v>
      </c>
      <c r="CE2" s="7" t="s">
        <v>87</v>
      </c>
      <c r="CF2" s="7" t="s">
        <v>88</v>
      </c>
      <c r="CG2" s="7" t="s">
        <v>89</v>
      </c>
      <c r="CH2" s="7" t="s">
        <v>90</v>
      </c>
      <c r="CI2" s="7" t="s">
        <v>91</v>
      </c>
      <c r="CJ2" s="7" t="s">
        <v>92</v>
      </c>
      <c r="AMJ2" s="0"/>
    </row>
    <row r="3" customFormat="false" ht="15" hidden="false" customHeight="false" outlineLevel="0" collapsed="false">
      <c r="A3" s="12" t="s">
        <v>93</v>
      </c>
      <c r="B3" s="13" t="s">
        <v>94</v>
      </c>
      <c r="C3" s="14" t="s">
        <v>95</v>
      </c>
      <c r="D3" s="13" t="n">
        <v>321.9</v>
      </c>
      <c r="E3" s="13" t="n">
        <v>2</v>
      </c>
      <c r="F3" s="13" t="s">
        <v>96</v>
      </c>
      <c r="G3" s="13" t="s">
        <v>97</v>
      </c>
      <c r="H3" s="15" t="n">
        <v>40.89651302</v>
      </c>
      <c r="I3" s="15" t="n">
        <v>-7.51167173</v>
      </c>
      <c r="J3" s="13"/>
      <c r="K3" s="13" t="s">
        <v>98</v>
      </c>
      <c r="L3" s="16" t="s">
        <v>99</v>
      </c>
      <c r="M3" s="3" t="n">
        <v>65.59</v>
      </c>
      <c r="N3" s="3" t="n">
        <v>0.47</v>
      </c>
      <c r="O3" s="3" t="n">
        <v>16.59</v>
      </c>
      <c r="P3" s="3" t="n">
        <v>0.43</v>
      </c>
      <c r="Q3" s="3" t="n">
        <v>2.49</v>
      </c>
      <c r="R3" s="3"/>
      <c r="S3" s="3" t="n">
        <v>0.05</v>
      </c>
      <c r="T3" s="3" t="n">
        <v>1.25</v>
      </c>
      <c r="U3" s="3" t="n">
        <v>2.45</v>
      </c>
      <c r="V3" s="3" t="n">
        <v>3.41</v>
      </c>
      <c r="W3" s="3" t="n">
        <v>5.76</v>
      </c>
      <c r="X3" s="3" t="n">
        <v>0.47</v>
      </c>
      <c r="Y3" s="3" t="n">
        <v>0.57</v>
      </c>
      <c r="Z3" s="3"/>
      <c r="AA3" s="3"/>
      <c r="AB3" s="3"/>
      <c r="AC3" s="3"/>
      <c r="AD3" s="3"/>
      <c r="AE3" s="3"/>
      <c r="AF3" s="3"/>
      <c r="AG3" s="3"/>
      <c r="AH3" s="3" t="n">
        <v>1685</v>
      </c>
      <c r="AI3" s="3" t="n">
        <v>6</v>
      </c>
      <c r="AJ3" s="3" t="n">
        <v>0.1</v>
      </c>
      <c r="AK3" s="3"/>
      <c r="AL3" s="3"/>
      <c r="AM3" s="3"/>
      <c r="AN3" s="3" t="n">
        <v>233</v>
      </c>
      <c r="AO3" s="3"/>
      <c r="AP3" s="3"/>
      <c r="AQ3" s="3" t="n">
        <v>12.1</v>
      </c>
      <c r="AR3" s="3"/>
      <c r="AS3" s="3" t="n">
        <v>4.17</v>
      </c>
      <c r="AT3" s="3" t="n">
        <v>1.8</v>
      </c>
      <c r="AU3" s="3" t="n">
        <v>2.52</v>
      </c>
      <c r="AV3" s="3" t="n">
        <v>1000</v>
      </c>
      <c r="AW3" s="3" t="n">
        <v>25</v>
      </c>
      <c r="AX3" s="3" t="n">
        <v>6.54</v>
      </c>
      <c r="AY3" s="3"/>
      <c r="AZ3" s="3" t="n">
        <v>4.9</v>
      </c>
      <c r="BA3" s="3"/>
      <c r="BB3" s="3" t="n">
        <v>0.67</v>
      </c>
      <c r="BC3" s="3" t="n">
        <v>125</v>
      </c>
      <c r="BD3" s="3" t="n">
        <v>127</v>
      </c>
      <c r="BE3" s="3" t="n">
        <v>0.217</v>
      </c>
      <c r="BF3" s="3"/>
      <c r="BG3" s="3" t="n">
        <v>13.6</v>
      </c>
      <c r="BH3" s="3" t="n">
        <v>84.4</v>
      </c>
      <c r="BI3" s="3"/>
      <c r="BJ3" s="3" t="n">
        <v>68</v>
      </c>
      <c r="BK3" s="3" t="n">
        <v>24.4</v>
      </c>
      <c r="BL3" s="3" t="n">
        <v>242</v>
      </c>
      <c r="BM3" s="3" t="n">
        <v>300</v>
      </c>
      <c r="BN3" s="3"/>
      <c r="BO3" s="3"/>
      <c r="BP3" s="3"/>
      <c r="BQ3" s="3" t="n">
        <v>12</v>
      </c>
      <c r="BR3" s="3" t="n">
        <v>8</v>
      </c>
      <c r="BS3" s="3" t="n">
        <v>772</v>
      </c>
      <c r="BT3" s="3" t="n">
        <v>1.34</v>
      </c>
      <c r="BU3" s="3" t="n">
        <v>0.86</v>
      </c>
      <c r="BV3" s="3" t="n">
        <v>35.3</v>
      </c>
      <c r="BW3" s="3" t="n">
        <v>1.46</v>
      </c>
      <c r="BX3" s="3" t="n">
        <v>0.25</v>
      </c>
      <c r="BY3" s="3" t="n">
        <v>7.63</v>
      </c>
      <c r="BZ3" s="3" t="n">
        <v>54</v>
      </c>
      <c r="CA3" s="3" t="n">
        <v>0.7</v>
      </c>
      <c r="CB3" s="3" t="n">
        <v>21.5</v>
      </c>
      <c r="CC3" s="3" t="n">
        <v>1.51</v>
      </c>
      <c r="CD3" s="3" t="n">
        <v>70</v>
      </c>
      <c r="CE3" s="3" t="n">
        <v>202</v>
      </c>
      <c r="CF3" s="5" t="n">
        <v>0.313471502590674</v>
      </c>
      <c r="CG3" s="5" t="n">
        <v>35.906976744186</v>
      </c>
      <c r="CH3" s="5" t="n">
        <v>121.858418000082</v>
      </c>
      <c r="CI3" s="17" t="n">
        <v>68.5487624244889</v>
      </c>
      <c r="CJ3" s="5" t="n">
        <f aca="false">(100*CI3-1781)/1003</f>
        <v>5.05870014202282</v>
      </c>
    </row>
    <row r="4" customFormat="false" ht="15" hidden="false" customHeight="false" outlineLevel="0" collapsed="false">
      <c r="A4" s="12" t="s">
        <v>100</v>
      </c>
      <c r="B4" s="13" t="s">
        <v>94</v>
      </c>
      <c r="C4" s="14" t="s">
        <v>95</v>
      </c>
      <c r="D4" s="13" t="n">
        <v>321.9</v>
      </c>
      <c r="E4" s="13" t="n">
        <v>2</v>
      </c>
      <c r="F4" s="13" t="s">
        <v>96</v>
      </c>
      <c r="G4" s="13" t="s">
        <v>97</v>
      </c>
      <c r="H4" s="15" t="n">
        <v>40.89499228</v>
      </c>
      <c r="I4" s="15" t="n">
        <v>-7.49880627</v>
      </c>
      <c r="J4" s="13"/>
      <c r="K4" s="13" t="s">
        <v>98</v>
      </c>
      <c r="L4" s="16" t="s">
        <v>99</v>
      </c>
      <c r="M4" s="3" t="n">
        <v>66.51</v>
      </c>
      <c r="N4" s="3" t="n">
        <v>0.47</v>
      </c>
      <c r="O4" s="3" t="n">
        <v>15.9</v>
      </c>
      <c r="P4" s="3" t="n">
        <v>0.44</v>
      </c>
      <c r="Q4" s="3" t="n">
        <v>2.53</v>
      </c>
      <c r="R4" s="3"/>
      <c r="S4" s="3" t="n">
        <v>0.05</v>
      </c>
      <c r="T4" s="3" t="n">
        <v>1.29</v>
      </c>
      <c r="U4" s="3" t="n">
        <v>2.39</v>
      </c>
      <c r="V4" s="3" t="n">
        <v>3.13</v>
      </c>
      <c r="W4" s="3" t="n">
        <v>5.81</v>
      </c>
      <c r="X4" s="3" t="n">
        <v>0.48</v>
      </c>
      <c r="Y4" s="3" t="n">
        <v>0.61</v>
      </c>
      <c r="Z4" s="3"/>
      <c r="AA4" s="3"/>
      <c r="AB4" s="3"/>
      <c r="AC4" s="3"/>
      <c r="AD4" s="3"/>
      <c r="AE4" s="3"/>
      <c r="AF4" s="3"/>
      <c r="AG4" s="3"/>
      <c r="AH4" s="3" t="n">
        <v>1691</v>
      </c>
      <c r="AI4" s="3" t="n">
        <v>5</v>
      </c>
      <c r="AJ4" s="3" t="n">
        <v>0.2</v>
      </c>
      <c r="AK4" s="3"/>
      <c r="AL4" s="3"/>
      <c r="AM4" s="3"/>
      <c r="AN4" s="3" t="n">
        <v>239</v>
      </c>
      <c r="AO4" s="3"/>
      <c r="AP4" s="3"/>
      <c r="AQ4" s="3" t="n">
        <v>13.5</v>
      </c>
      <c r="AR4" s="3"/>
      <c r="AS4" s="3" t="n">
        <v>4</v>
      </c>
      <c r="AT4" s="3" t="n">
        <v>1.74</v>
      </c>
      <c r="AU4" s="3" t="n">
        <v>2.47</v>
      </c>
      <c r="AV4" s="3" t="n">
        <v>1100</v>
      </c>
      <c r="AW4" s="3" t="n">
        <v>25</v>
      </c>
      <c r="AX4" s="3" t="n">
        <v>6.45</v>
      </c>
      <c r="AY4" s="3"/>
      <c r="AZ4" s="3" t="n">
        <v>5.3</v>
      </c>
      <c r="BA4" s="3"/>
      <c r="BB4" s="3" t="n">
        <v>0.66</v>
      </c>
      <c r="BC4" s="3" t="n">
        <v>126</v>
      </c>
      <c r="BD4" s="3" t="n">
        <v>115</v>
      </c>
      <c r="BE4" s="3" t="n">
        <v>0.228</v>
      </c>
      <c r="BF4" s="3"/>
      <c r="BG4" s="3" t="n">
        <v>13.7</v>
      </c>
      <c r="BH4" s="3" t="n">
        <v>86.7</v>
      </c>
      <c r="BI4" s="3"/>
      <c r="BJ4" s="3" t="n">
        <v>67</v>
      </c>
      <c r="BK4" s="3" t="n">
        <v>25.3</v>
      </c>
      <c r="BL4" s="3" t="n">
        <v>232</v>
      </c>
      <c r="BM4" s="3" t="n">
        <v>200</v>
      </c>
      <c r="BN4" s="3"/>
      <c r="BO4" s="3"/>
      <c r="BP4" s="3"/>
      <c r="BQ4" s="3" t="n">
        <v>12.3</v>
      </c>
      <c r="BR4" s="3" t="n">
        <v>8</v>
      </c>
      <c r="BS4" s="3" t="n">
        <v>753</v>
      </c>
      <c r="BT4" s="3" t="n">
        <v>1.2</v>
      </c>
      <c r="BU4" s="3" t="n">
        <v>0.84</v>
      </c>
      <c r="BV4" s="3" t="n">
        <v>35.8</v>
      </c>
      <c r="BW4" s="3" t="n">
        <v>1.38</v>
      </c>
      <c r="BX4" s="3" t="n">
        <v>0.235</v>
      </c>
      <c r="BY4" s="3" t="n">
        <v>5.46</v>
      </c>
      <c r="BZ4" s="3" t="n">
        <v>58</v>
      </c>
      <c r="CA4" s="3"/>
      <c r="CB4" s="3" t="n">
        <v>21.1</v>
      </c>
      <c r="CC4" s="3" t="n">
        <v>1.52</v>
      </c>
      <c r="CD4" s="3" t="n">
        <v>70</v>
      </c>
      <c r="CE4" s="3" t="n">
        <v>223</v>
      </c>
      <c r="CF4" s="5" t="n">
        <v>0.308100929614874</v>
      </c>
      <c r="CG4" s="5" t="n">
        <v>35.6872037914692</v>
      </c>
      <c r="CH4" s="5" t="n">
        <v>122.025171624714</v>
      </c>
      <c r="CI4" s="17" t="n">
        <v>68.4975601939209</v>
      </c>
      <c r="CJ4" s="5" t="n">
        <f aca="false">(100*CI4-1781)/1003</f>
        <v>5.05359523369102</v>
      </c>
    </row>
    <row r="5" customFormat="false" ht="15" hidden="false" customHeight="false" outlineLevel="0" collapsed="false">
      <c r="A5" s="12" t="s">
        <v>101</v>
      </c>
      <c r="B5" s="13" t="s">
        <v>94</v>
      </c>
      <c r="C5" s="14" t="s">
        <v>95</v>
      </c>
      <c r="D5" s="13" t="n">
        <v>321.9</v>
      </c>
      <c r="E5" s="13" t="n">
        <v>2</v>
      </c>
      <c r="F5" s="13" t="s">
        <v>96</v>
      </c>
      <c r="G5" s="13" t="s">
        <v>97</v>
      </c>
      <c r="H5" s="15" t="n">
        <v>40.89375576</v>
      </c>
      <c r="I5" s="15" t="n">
        <v>-7.51504198</v>
      </c>
      <c r="J5" s="13"/>
      <c r="K5" s="13" t="s">
        <v>98</v>
      </c>
      <c r="L5" s="16" t="s">
        <v>99</v>
      </c>
      <c r="M5" s="3" t="n">
        <v>67.61</v>
      </c>
      <c r="N5" s="3" t="n">
        <v>0.46</v>
      </c>
      <c r="O5" s="3" t="n">
        <v>15.6</v>
      </c>
      <c r="P5" s="3" t="n">
        <v>0.41</v>
      </c>
      <c r="Q5" s="3" t="n">
        <v>2.44</v>
      </c>
      <c r="R5" s="3"/>
      <c r="S5" s="3" t="n">
        <v>0.05</v>
      </c>
      <c r="T5" s="3" t="n">
        <v>1.2</v>
      </c>
      <c r="U5" s="3" t="n">
        <v>2.3</v>
      </c>
      <c r="V5" s="3" t="n">
        <v>3.17</v>
      </c>
      <c r="W5" s="3" t="n">
        <v>5.43</v>
      </c>
      <c r="X5" s="3" t="n">
        <v>0.44</v>
      </c>
      <c r="Y5" s="3" t="n">
        <v>0.7</v>
      </c>
      <c r="Z5" s="3"/>
      <c r="AA5" s="3"/>
      <c r="AB5" s="3"/>
      <c r="AC5" s="3"/>
      <c r="AD5" s="3"/>
      <c r="AE5" s="3"/>
      <c r="AF5" s="3"/>
      <c r="AG5" s="3"/>
      <c r="AH5" s="3" t="n">
        <v>1397</v>
      </c>
      <c r="AI5" s="3" t="n">
        <v>5</v>
      </c>
      <c r="AJ5" s="3" t="n">
        <v>0.1</v>
      </c>
      <c r="AK5" s="3"/>
      <c r="AL5" s="3"/>
      <c r="AM5" s="3"/>
      <c r="AN5" s="3" t="n">
        <v>224</v>
      </c>
      <c r="AO5" s="3"/>
      <c r="AP5" s="3"/>
      <c r="AQ5" s="3" t="n">
        <v>11.5</v>
      </c>
      <c r="AR5" s="3"/>
      <c r="AS5" s="3" t="n">
        <v>4.01</v>
      </c>
      <c r="AT5" s="3" t="n">
        <v>1.71</v>
      </c>
      <c r="AU5" s="3" t="n">
        <v>2.22</v>
      </c>
      <c r="AV5" s="3" t="n">
        <v>1100</v>
      </c>
      <c r="AW5" s="3" t="n">
        <v>24</v>
      </c>
      <c r="AX5" s="3" t="n">
        <v>6.48</v>
      </c>
      <c r="AY5" s="3"/>
      <c r="AZ5" s="3" t="n">
        <v>4.9</v>
      </c>
      <c r="BA5" s="3"/>
      <c r="BB5" s="3" t="n">
        <v>0.66</v>
      </c>
      <c r="BC5" s="3" t="n">
        <v>116</v>
      </c>
      <c r="BD5" s="3" t="n">
        <v>140</v>
      </c>
      <c r="BE5" s="3" t="n">
        <v>0.197</v>
      </c>
      <c r="BF5" s="3"/>
      <c r="BG5" s="3" t="n">
        <v>14.7</v>
      </c>
      <c r="BH5" s="3" t="n">
        <v>80.8</v>
      </c>
      <c r="BI5" s="3"/>
      <c r="BJ5" s="3" t="n">
        <v>71</v>
      </c>
      <c r="BK5" s="3" t="n">
        <v>23.7</v>
      </c>
      <c r="BL5" s="3" t="n">
        <v>232</v>
      </c>
      <c r="BM5" s="3" t="n">
        <v>200</v>
      </c>
      <c r="BN5" s="3"/>
      <c r="BO5" s="3"/>
      <c r="BP5" s="3"/>
      <c r="BQ5" s="3" t="n">
        <v>11.8</v>
      </c>
      <c r="BR5" s="3" t="n">
        <v>6</v>
      </c>
      <c r="BS5" s="3" t="n">
        <v>753</v>
      </c>
      <c r="BT5" s="3" t="n">
        <v>1.3</v>
      </c>
      <c r="BU5" s="3" t="n">
        <v>0.86</v>
      </c>
      <c r="BV5" s="3" t="n">
        <v>35</v>
      </c>
      <c r="BW5" s="3" t="n">
        <v>1.44</v>
      </c>
      <c r="BX5" s="3" t="n">
        <v>0.234</v>
      </c>
      <c r="BY5" s="3" t="n">
        <v>7.36</v>
      </c>
      <c r="BZ5" s="3" t="n">
        <v>51</v>
      </c>
      <c r="CA5" s="3" t="n">
        <v>0.6</v>
      </c>
      <c r="CB5" s="3" t="n">
        <v>20.4</v>
      </c>
      <c r="CC5" s="3" t="n">
        <v>1.43</v>
      </c>
      <c r="CD5" s="3" t="n">
        <v>70</v>
      </c>
      <c r="CE5" s="3" t="n">
        <v>203</v>
      </c>
      <c r="CF5" s="5" t="n">
        <v>0.308100929614874</v>
      </c>
      <c r="CG5" s="5" t="n">
        <v>36.9117647058824</v>
      </c>
      <c r="CH5" s="5" t="n">
        <v>119.41102375885</v>
      </c>
      <c r="CI5" s="17" t="n">
        <v>68.6544917698521</v>
      </c>
      <c r="CJ5" s="5" t="n">
        <f aca="false">(100*CI5-1781)/1003</f>
        <v>5.06924145262733</v>
      </c>
    </row>
    <row r="6" customFormat="false" ht="15" hidden="false" customHeight="false" outlineLevel="0" collapsed="false">
      <c r="A6" s="12" t="s">
        <v>102</v>
      </c>
      <c r="B6" s="13" t="s">
        <v>103</v>
      </c>
      <c r="C6" s="14" t="s">
        <v>104</v>
      </c>
      <c r="D6" s="13" t="n">
        <v>341</v>
      </c>
      <c r="E6" s="13" t="n">
        <v>2</v>
      </c>
      <c r="F6" s="13" t="s">
        <v>96</v>
      </c>
      <c r="G6" s="13" t="s">
        <v>97</v>
      </c>
      <c r="H6" s="18" t="n">
        <v>38.58102</v>
      </c>
      <c r="I6" s="18" t="n">
        <v>-7.93801</v>
      </c>
      <c r="J6" s="13" t="s">
        <v>105</v>
      </c>
      <c r="K6" s="13" t="s">
        <v>106</v>
      </c>
      <c r="L6" s="16" t="s">
        <v>107</v>
      </c>
      <c r="M6" s="3" t="n">
        <v>67.28</v>
      </c>
      <c r="N6" s="3" t="n">
        <v>0.4</v>
      </c>
      <c r="O6" s="3" t="n">
        <v>16.13</v>
      </c>
      <c r="P6" s="3" t="n">
        <v>3.61</v>
      </c>
      <c r="Q6" s="3"/>
      <c r="R6" s="3"/>
      <c r="S6" s="3" t="n">
        <v>0.07</v>
      </c>
      <c r="T6" s="3" t="n">
        <v>1.3</v>
      </c>
      <c r="U6" s="3" t="n">
        <v>4.01</v>
      </c>
      <c r="V6" s="3" t="n">
        <v>4.09</v>
      </c>
      <c r="W6" s="3" t="n">
        <v>1.46</v>
      </c>
      <c r="X6" s="3" t="n">
        <v>0.11</v>
      </c>
      <c r="Y6" s="3" t="n">
        <v>0.52</v>
      </c>
      <c r="Z6" s="3"/>
      <c r="AA6" s="3"/>
      <c r="AB6" s="3"/>
      <c r="AC6" s="3"/>
      <c r="AD6" s="3"/>
      <c r="AE6" s="3"/>
      <c r="AF6" s="3"/>
      <c r="AG6" s="3"/>
      <c r="AH6" s="3" t="n">
        <v>444</v>
      </c>
      <c r="AI6" s="3" t="n">
        <v>2</v>
      </c>
      <c r="AJ6" s="3" t="n">
        <v>0.6</v>
      </c>
      <c r="AK6" s="3"/>
      <c r="AL6" s="3"/>
      <c r="AM6" s="3"/>
      <c r="AN6" s="3" t="n">
        <v>45</v>
      </c>
      <c r="AO6" s="3" t="n">
        <v>6</v>
      </c>
      <c r="AP6" s="3"/>
      <c r="AQ6" s="3" t="n">
        <v>4.7</v>
      </c>
      <c r="AR6" s="3"/>
      <c r="AS6" s="3" t="n">
        <v>4</v>
      </c>
      <c r="AT6" s="3" t="n">
        <v>2</v>
      </c>
      <c r="AU6" s="3" t="n">
        <v>1</v>
      </c>
      <c r="AV6" s="3"/>
      <c r="AW6" s="3" t="n">
        <v>20</v>
      </c>
      <c r="AX6" s="3" t="n">
        <v>3</v>
      </c>
      <c r="AY6" s="3" t="n">
        <v>1.3</v>
      </c>
      <c r="AZ6" s="3" t="n">
        <v>4</v>
      </c>
      <c r="BA6" s="3"/>
      <c r="BB6" s="3" t="n">
        <v>1</v>
      </c>
      <c r="BC6" s="3" t="n">
        <v>22</v>
      </c>
      <c r="BD6" s="3"/>
      <c r="BE6" s="3" t="n">
        <v>0.3</v>
      </c>
      <c r="BF6" s="3"/>
      <c r="BG6" s="3" t="n">
        <v>6.2</v>
      </c>
      <c r="BH6" s="3" t="n">
        <v>18</v>
      </c>
      <c r="BI6" s="3"/>
      <c r="BJ6" s="3" t="n">
        <v>48.6</v>
      </c>
      <c r="BK6" s="3" t="n">
        <v>5</v>
      </c>
      <c r="BL6" s="3" t="n">
        <v>67</v>
      </c>
      <c r="BM6" s="3"/>
      <c r="BN6" s="3"/>
      <c r="BO6" s="3" t="n">
        <v>8</v>
      </c>
      <c r="BP6" s="3"/>
      <c r="BQ6" s="3" t="n">
        <v>4</v>
      </c>
      <c r="BR6" s="3" t="n">
        <v>2</v>
      </c>
      <c r="BS6" s="3" t="n">
        <v>293</v>
      </c>
      <c r="BT6" s="3" t="n">
        <v>0.6</v>
      </c>
      <c r="BU6" s="3" t="n">
        <v>0.6</v>
      </c>
      <c r="BV6" s="3" t="n">
        <v>5</v>
      </c>
      <c r="BW6" s="3" t="n">
        <v>0</v>
      </c>
      <c r="BX6" s="3" t="n">
        <v>0.33</v>
      </c>
      <c r="BY6" s="3" t="n">
        <v>1</v>
      </c>
      <c r="BZ6" s="3" t="n">
        <v>32</v>
      </c>
      <c r="CA6" s="3" t="n">
        <v>0.7</v>
      </c>
      <c r="CB6" s="3" t="n">
        <v>22.3</v>
      </c>
      <c r="CC6" s="3" t="n">
        <v>2</v>
      </c>
      <c r="CD6" s="3" t="n">
        <v>45</v>
      </c>
      <c r="CE6" s="3" t="n">
        <v>112</v>
      </c>
      <c r="CF6" s="5" t="n">
        <v>0.228668941979522</v>
      </c>
      <c r="CG6" s="5" t="n">
        <v>13.1390134529148</v>
      </c>
      <c r="CH6" s="5" t="n">
        <v>16.1925465838509</v>
      </c>
      <c r="CI6" s="17" t="n">
        <v>40.4325843154268</v>
      </c>
      <c r="CJ6" s="5" t="n">
        <f aca="false">(100*CI6-1781)/1003</f>
        <v>2.25549195567565</v>
      </c>
    </row>
    <row r="7" customFormat="false" ht="15" hidden="false" customHeight="false" outlineLevel="0" collapsed="false">
      <c r="A7" s="12" t="s">
        <v>108</v>
      </c>
      <c r="B7" s="13" t="s">
        <v>103</v>
      </c>
      <c r="C7" s="14" t="s">
        <v>104</v>
      </c>
      <c r="D7" s="13" t="n">
        <v>341</v>
      </c>
      <c r="E7" s="13" t="n">
        <v>2</v>
      </c>
      <c r="F7" s="13" t="s">
        <v>96</v>
      </c>
      <c r="G7" s="13" t="s">
        <v>97</v>
      </c>
      <c r="H7" s="18" t="n">
        <v>38.58102</v>
      </c>
      <c r="I7" s="18" t="n">
        <v>-7.93801</v>
      </c>
      <c r="J7" s="13" t="s">
        <v>105</v>
      </c>
      <c r="K7" s="13" t="s">
        <v>106</v>
      </c>
      <c r="L7" s="16" t="s">
        <v>107</v>
      </c>
      <c r="M7" s="3" t="n">
        <v>65.49</v>
      </c>
      <c r="N7" s="3" t="n">
        <v>0.47</v>
      </c>
      <c r="O7" s="3" t="n">
        <v>16.4</v>
      </c>
      <c r="P7" s="3" t="n">
        <v>4.15</v>
      </c>
      <c r="Q7" s="3"/>
      <c r="R7" s="3"/>
      <c r="S7" s="3" t="n">
        <v>0.08</v>
      </c>
      <c r="T7" s="3" t="n">
        <v>1.58</v>
      </c>
      <c r="U7" s="3" t="n">
        <v>4.35</v>
      </c>
      <c r="V7" s="3" t="n">
        <v>4.33</v>
      </c>
      <c r="W7" s="3" t="n">
        <v>1.45</v>
      </c>
      <c r="X7" s="3" t="n">
        <v>0.12</v>
      </c>
      <c r="Y7" s="3" t="n">
        <v>0.44</v>
      </c>
      <c r="Z7" s="3"/>
      <c r="AA7" s="3"/>
      <c r="AB7" s="3"/>
      <c r="AC7" s="3"/>
      <c r="AD7" s="3"/>
      <c r="AE7" s="3"/>
      <c r="AF7" s="3"/>
      <c r="AG7" s="3"/>
      <c r="AH7" s="3" t="n">
        <v>472</v>
      </c>
      <c r="AI7" s="3" t="n">
        <v>2</v>
      </c>
      <c r="AJ7" s="3" t="n">
        <v>0.4</v>
      </c>
      <c r="AK7" s="3"/>
      <c r="AL7" s="3"/>
      <c r="AM7" s="3"/>
      <c r="AN7" s="3" t="n">
        <v>41</v>
      </c>
      <c r="AO7" s="3" t="n">
        <v>7</v>
      </c>
      <c r="AP7" s="3"/>
      <c r="AQ7" s="3" t="n">
        <v>6.4</v>
      </c>
      <c r="AR7" s="3"/>
      <c r="AS7" s="3" t="n">
        <v>3</v>
      </c>
      <c r="AT7" s="3" t="n">
        <v>2</v>
      </c>
      <c r="AU7" s="3" t="n">
        <v>1</v>
      </c>
      <c r="AV7" s="3"/>
      <c r="AW7" s="3" t="n">
        <v>20</v>
      </c>
      <c r="AX7" s="3" t="n">
        <v>3</v>
      </c>
      <c r="AY7" s="3" t="n">
        <v>1.5</v>
      </c>
      <c r="AZ7" s="3" t="n">
        <v>4</v>
      </c>
      <c r="BA7" s="3"/>
      <c r="BB7" s="3" t="n">
        <v>1</v>
      </c>
      <c r="BC7" s="3" t="n">
        <v>21</v>
      </c>
      <c r="BD7" s="3"/>
      <c r="BE7" s="3" t="n">
        <v>0.29</v>
      </c>
      <c r="BF7" s="3"/>
      <c r="BG7" s="3" t="n">
        <v>6.5</v>
      </c>
      <c r="BH7" s="3" t="n">
        <v>17</v>
      </c>
      <c r="BI7" s="3"/>
      <c r="BJ7" s="3" t="n">
        <v>12.3</v>
      </c>
      <c r="BK7" s="3" t="n">
        <v>4</v>
      </c>
      <c r="BL7" s="3" t="n">
        <v>58</v>
      </c>
      <c r="BM7" s="3"/>
      <c r="BN7" s="3"/>
      <c r="BO7" s="3" t="n">
        <v>9</v>
      </c>
      <c r="BP7" s="3"/>
      <c r="BQ7" s="3" t="n">
        <v>4</v>
      </c>
      <c r="BR7" s="3" t="n">
        <v>4</v>
      </c>
      <c r="BS7" s="3" t="n">
        <v>296</v>
      </c>
      <c r="BT7" s="3" t="n">
        <v>0.7</v>
      </c>
      <c r="BU7" s="3" t="n">
        <v>0.5</v>
      </c>
      <c r="BV7" s="3" t="n">
        <v>3</v>
      </c>
      <c r="BW7" s="3" t="n">
        <v>0</v>
      </c>
      <c r="BX7" s="3" t="n">
        <v>0.3</v>
      </c>
      <c r="BY7" s="3" t="n">
        <v>1</v>
      </c>
      <c r="BZ7" s="3" t="n">
        <v>41</v>
      </c>
      <c r="CA7" s="3" t="n">
        <v>0.6</v>
      </c>
      <c r="CB7" s="3" t="n">
        <v>19</v>
      </c>
      <c r="CC7" s="3" t="n">
        <v>2</v>
      </c>
      <c r="CD7" s="3" t="n">
        <v>33</v>
      </c>
      <c r="CE7" s="3" t="n">
        <v>109</v>
      </c>
      <c r="CF7" s="5" t="n">
        <v>0.195945945945946</v>
      </c>
      <c r="CG7" s="5" t="n">
        <v>15.5789473684211</v>
      </c>
      <c r="CH7" s="5" t="n">
        <v>15.4565217391304</v>
      </c>
      <c r="CI7" s="17" t="n">
        <v>41.777653987288</v>
      </c>
      <c r="CJ7" s="5" t="n">
        <f aca="false">(100*CI7-1781)/1003</f>
        <v>2.38959660890209</v>
      </c>
    </row>
    <row r="8" customFormat="false" ht="15" hidden="false" customHeight="false" outlineLevel="0" collapsed="false">
      <c r="A8" s="19" t="s">
        <v>109</v>
      </c>
      <c r="C8" s="20" t="s">
        <v>110</v>
      </c>
      <c r="D8" s="1" t="n">
        <v>323</v>
      </c>
      <c r="E8" s="1" t="n">
        <v>6</v>
      </c>
      <c r="F8" s="13" t="s">
        <v>111</v>
      </c>
      <c r="G8" s="1" t="s">
        <v>112</v>
      </c>
      <c r="H8" s="18" t="n">
        <v>51.0724444444445</v>
      </c>
      <c r="I8" s="18" t="n">
        <v>14.6475555555556</v>
      </c>
      <c r="J8" s="1" t="s">
        <v>113</v>
      </c>
      <c r="K8" s="13" t="s">
        <v>114</v>
      </c>
      <c r="L8" s="16" t="s">
        <v>115</v>
      </c>
      <c r="M8" s="21" t="n">
        <v>64.2</v>
      </c>
      <c r="N8" s="21" t="n">
        <v>0.672</v>
      </c>
      <c r="O8" s="21" t="n">
        <v>16.6</v>
      </c>
      <c r="P8" s="21" t="n">
        <v>4.41</v>
      </c>
      <c r="Q8" s="21"/>
      <c r="R8" s="21"/>
      <c r="S8" s="21" t="n">
        <v>0.067</v>
      </c>
      <c r="T8" s="21" t="n">
        <v>1.89</v>
      </c>
      <c r="U8" s="21" t="n">
        <v>3.91</v>
      </c>
      <c r="V8" s="21" t="n">
        <v>3.8</v>
      </c>
      <c r="W8" s="21" t="n">
        <v>3.03</v>
      </c>
      <c r="X8" s="21" t="n">
        <v>0.17</v>
      </c>
      <c r="Y8" s="21"/>
      <c r="Z8" s="21"/>
      <c r="AA8" s="21"/>
      <c r="AB8" s="21"/>
      <c r="AC8" s="21"/>
      <c r="AD8" s="21" t="n">
        <v>0.8</v>
      </c>
      <c r="AE8" s="21"/>
      <c r="AF8" s="21"/>
      <c r="AG8" s="21"/>
      <c r="AH8" s="21" t="n">
        <v>917</v>
      </c>
      <c r="AI8" s="21"/>
      <c r="AJ8" s="21"/>
      <c r="AK8" s="21"/>
      <c r="AL8" s="21"/>
      <c r="AM8" s="21"/>
      <c r="AN8" s="21" t="n">
        <v>69.6</v>
      </c>
      <c r="AO8" s="21"/>
      <c r="AP8" s="21"/>
      <c r="AQ8" s="21" t="n">
        <v>3</v>
      </c>
      <c r="AR8" s="21"/>
      <c r="AS8" s="21" t="n">
        <v>3.7</v>
      </c>
      <c r="AT8" s="21" t="n">
        <v>2.1</v>
      </c>
      <c r="AU8" s="21" t="n">
        <v>1.26</v>
      </c>
      <c r="AV8" s="21"/>
      <c r="AW8" s="21" t="n">
        <v>20</v>
      </c>
      <c r="AX8" s="21" t="n">
        <v>4.5</v>
      </c>
      <c r="AY8" s="21" t="n">
        <v>1</v>
      </c>
      <c r="AZ8" s="21" t="n">
        <v>4.9</v>
      </c>
      <c r="BA8" s="21"/>
      <c r="BB8" s="21" t="n">
        <v>1.3</v>
      </c>
      <c r="BC8" s="21" t="n">
        <v>36.3</v>
      </c>
      <c r="BD8" s="21"/>
      <c r="BE8" s="21" t="n">
        <v>0.29</v>
      </c>
      <c r="BF8" s="21"/>
      <c r="BG8" s="21" t="n">
        <v>9</v>
      </c>
      <c r="BH8" s="21" t="n">
        <v>27.9</v>
      </c>
      <c r="BI8" s="21"/>
      <c r="BJ8" s="21" t="n">
        <v>15</v>
      </c>
      <c r="BK8" s="21" t="n">
        <v>7.78</v>
      </c>
      <c r="BL8" s="21" t="n">
        <v>101</v>
      </c>
      <c r="BM8" s="21"/>
      <c r="BN8" s="21"/>
      <c r="BO8" s="21" t="n">
        <v>10</v>
      </c>
      <c r="BP8" s="21"/>
      <c r="BQ8" s="21" t="n">
        <v>5.1</v>
      </c>
      <c r="BR8" s="21" t="n">
        <v>3</v>
      </c>
      <c r="BS8" s="21" t="n">
        <v>482</v>
      </c>
      <c r="BT8" s="21" t="n">
        <v>1</v>
      </c>
      <c r="BU8" s="21" t="n">
        <v>0.7</v>
      </c>
      <c r="BV8" s="21" t="n">
        <v>14</v>
      </c>
      <c r="BW8" s="21" t="n">
        <v>0.5</v>
      </c>
      <c r="BX8" s="21" t="n">
        <v>0.31</v>
      </c>
      <c r="BY8" s="21" t="n">
        <v>4.3</v>
      </c>
      <c r="BZ8" s="21" t="n">
        <v>69</v>
      </c>
      <c r="CA8" s="21"/>
      <c r="CB8" s="21" t="n">
        <v>22</v>
      </c>
      <c r="CC8" s="21" t="n">
        <v>2</v>
      </c>
      <c r="CD8" s="21"/>
      <c r="CE8" s="21" t="n">
        <v>205</v>
      </c>
      <c r="CF8" s="22" t="n">
        <f aca="false">BL8/BS8</f>
        <v>0.20954356846473</v>
      </c>
      <c r="CG8" s="22" t="n">
        <f aca="false">BS8/CB8</f>
        <v>21.9090909090909</v>
      </c>
      <c r="CH8" s="22" t="n">
        <f aca="false">(BC8*0.237)/(CC8*0.161)</f>
        <v>26.717701863354</v>
      </c>
      <c r="CI8" s="23" t="n">
        <f aca="false">19.6*LN(CG8)-24</f>
        <v>36.5032725495688</v>
      </c>
      <c r="CJ8" s="22" t="n">
        <f aca="false">(1/149)*(100*CG8+4203)</f>
        <v>42.9121415497254</v>
      </c>
    </row>
    <row r="9" customFormat="false" ht="15" hidden="false" customHeight="false" outlineLevel="0" collapsed="false">
      <c r="A9" s="12" t="n">
        <v>60864</v>
      </c>
      <c r="B9" s="13" t="s">
        <v>116</v>
      </c>
      <c r="C9" s="14" t="s">
        <v>117</v>
      </c>
      <c r="D9" s="13" t="n">
        <v>302.3</v>
      </c>
      <c r="E9" s="13" t="n">
        <v>2.9</v>
      </c>
      <c r="F9" s="13" t="s">
        <v>96</v>
      </c>
      <c r="G9" s="13" t="s">
        <v>118</v>
      </c>
      <c r="H9" s="15" t="n">
        <v>40.65</v>
      </c>
      <c r="I9" s="15" t="n">
        <v>-4.0444</v>
      </c>
      <c r="J9" s="13"/>
      <c r="K9" s="13" t="s">
        <v>119</v>
      </c>
      <c r="L9" s="16" t="s">
        <v>120</v>
      </c>
      <c r="M9" s="3" t="n">
        <v>62</v>
      </c>
      <c r="N9" s="3" t="n">
        <v>0.83</v>
      </c>
      <c r="O9" s="3" t="n">
        <v>16.39</v>
      </c>
      <c r="P9" s="3" t="n">
        <v>1.38</v>
      </c>
      <c r="Q9" s="3" t="n">
        <v>4.05</v>
      </c>
      <c r="R9" s="3"/>
      <c r="S9" s="3" t="n">
        <v>0.07</v>
      </c>
      <c r="T9" s="3" t="n">
        <v>2.87</v>
      </c>
      <c r="U9" s="3" t="n">
        <v>5.89</v>
      </c>
      <c r="V9" s="3" t="n">
        <v>3.07</v>
      </c>
      <c r="W9" s="3" t="n">
        <v>2.31</v>
      </c>
      <c r="X9" s="3" t="n">
        <v>0.2</v>
      </c>
      <c r="Y9" s="3" t="n">
        <v>0.94</v>
      </c>
      <c r="Z9" s="3"/>
      <c r="AA9" s="3"/>
      <c r="AB9" s="3"/>
      <c r="AC9" s="3"/>
      <c r="AD9" s="3"/>
      <c r="AE9" s="3"/>
      <c r="AF9" s="3"/>
      <c r="AG9" s="3"/>
      <c r="AH9" s="3" t="n">
        <v>681</v>
      </c>
      <c r="AI9" s="3"/>
      <c r="AJ9" s="3"/>
      <c r="AK9" s="3"/>
      <c r="AL9" s="3"/>
      <c r="AM9" s="3"/>
      <c r="AN9" s="3" t="n">
        <v>61.73</v>
      </c>
      <c r="AO9" s="3"/>
      <c r="AP9" s="3" t="n">
        <v>16</v>
      </c>
      <c r="AQ9" s="3"/>
      <c r="AR9" s="3"/>
      <c r="AS9" s="3" t="n">
        <v>3.94</v>
      </c>
      <c r="AT9" s="3" t="n">
        <v>2.14</v>
      </c>
      <c r="AU9" s="3" t="n">
        <v>1.44</v>
      </c>
      <c r="AV9" s="3"/>
      <c r="AW9" s="3"/>
      <c r="AX9" s="3" t="n">
        <v>4.78</v>
      </c>
      <c r="AY9" s="3"/>
      <c r="AZ9" s="3"/>
      <c r="BA9" s="3"/>
      <c r="BB9" s="3"/>
      <c r="BC9" s="3" t="n">
        <v>28.8</v>
      </c>
      <c r="BD9" s="3"/>
      <c r="BE9" s="3" t="n">
        <v>0.34</v>
      </c>
      <c r="BF9" s="3"/>
      <c r="BG9" s="3"/>
      <c r="BH9" s="3" t="n">
        <v>25.97</v>
      </c>
      <c r="BI9" s="3" t="n">
        <v>7</v>
      </c>
      <c r="BJ9" s="3"/>
      <c r="BK9" s="3"/>
      <c r="BL9" s="3" t="n">
        <v>81</v>
      </c>
      <c r="BM9" s="3"/>
      <c r="BN9" s="3"/>
      <c r="BO9" s="3"/>
      <c r="BP9" s="3"/>
      <c r="BQ9" s="3" t="n">
        <v>5.56</v>
      </c>
      <c r="BR9" s="3"/>
      <c r="BS9" s="3" t="n">
        <v>364</v>
      </c>
      <c r="BT9" s="3"/>
      <c r="BU9" s="3"/>
      <c r="BV9" s="3" t="n">
        <v>12</v>
      </c>
      <c r="BW9" s="3"/>
      <c r="BX9" s="3"/>
      <c r="BY9" s="3"/>
      <c r="BZ9" s="3"/>
      <c r="CA9" s="3"/>
      <c r="CB9" s="3" t="n">
        <v>25</v>
      </c>
      <c r="CC9" s="3" t="n">
        <v>2.02</v>
      </c>
      <c r="CD9" s="3"/>
      <c r="CE9" s="3" t="n">
        <v>143</v>
      </c>
      <c r="CF9" s="5" t="n">
        <v>0.222527472527472</v>
      </c>
      <c r="CG9" s="5" t="n">
        <v>14.56</v>
      </c>
      <c r="CH9" s="5" t="n">
        <v>20.9876391365845</v>
      </c>
      <c r="CI9" s="17" t="n">
        <v>43.7728799770552</v>
      </c>
      <c r="CJ9" s="5" t="n">
        <f aca="false">(100*CI9-1781)/1003</f>
        <v>2.58852243041428</v>
      </c>
    </row>
    <row r="10" customFormat="false" ht="15" hidden="false" customHeight="false" outlineLevel="0" collapsed="false">
      <c r="A10" s="12" t="s">
        <v>121</v>
      </c>
      <c r="B10" s="13" t="s">
        <v>122</v>
      </c>
      <c r="C10" s="14" t="s">
        <v>123</v>
      </c>
      <c r="D10" s="13" t="n">
        <v>346</v>
      </c>
      <c r="E10" s="13" t="n">
        <v>2</v>
      </c>
      <c r="F10" s="13" t="s">
        <v>111</v>
      </c>
      <c r="G10" s="13" t="s">
        <v>124</v>
      </c>
      <c r="H10" s="15" t="n">
        <v>49.318</v>
      </c>
      <c r="I10" s="15" t="n">
        <v>13.446</v>
      </c>
      <c r="J10" s="13" t="s">
        <v>125</v>
      </c>
      <c r="K10" s="13" t="s">
        <v>106</v>
      </c>
      <c r="L10" s="16" t="s">
        <v>126</v>
      </c>
      <c r="M10" s="3" t="n">
        <v>62.88</v>
      </c>
      <c r="N10" s="3" t="n">
        <v>0.76</v>
      </c>
      <c r="O10" s="3" t="n">
        <v>16.15</v>
      </c>
      <c r="P10" s="3" t="n">
        <v>0.88</v>
      </c>
      <c r="Q10" s="3" t="n">
        <v>3.9</v>
      </c>
      <c r="R10" s="3"/>
      <c r="S10" s="3" t="n">
        <v>0.07</v>
      </c>
      <c r="T10" s="3" t="n">
        <v>3.49</v>
      </c>
      <c r="U10" s="3" t="n">
        <v>4.44</v>
      </c>
      <c r="V10" s="3" t="n">
        <v>2.62</v>
      </c>
      <c r="W10" s="3" t="n">
        <v>3.67</v>
      </c>
      <c r="X10" s="3" t="n">
        <v>0.28</v>
      </c>
      <c r="Y10" s="3" t="n">
        <v>0.39</v>
      </c>
      <c r="Z10" s="3"/>
      <c r="AA10" s="3"/>
      <c r="AB10" s="3"/>
      <c r="AC10" s="3"/>
      <c r="AD10" s="3"/>
      <c r="AE10" s="3"/>
      <c r="AF10" s="3"/>
      <c r="AG10" s="3"/>
      <c r="AH10" s="3" t="n">
        <v>1149</v>
      </c>
      <c r="AI10" s="3"/>
      <c r="AJ10" s="3"/>
      <c r="AK10" s="3"/>
      <c r="AL10" s="3"/>
      <c r="AM10" s="3"/>
      <c r="AN10" s="3" t="n">
        <v>99.6</v>
      </c>
      <c r="AO10" s="3" t="n">
        <v>15</v>
      </c>
      <c r="AP10" s="3" t="n">
        <v>75</v>
      </c>
      <c r="AQ10" s="3" t="n">
        <v>6.4</v>
      </c>
      <c r="AR10" s="3" t="n">
        <v>5</v>
      </c>
      <c r="AS10" s="3" t="n">
        <v>6.6</v>
      </c>
      <c r="AT10" s="3" t="n">
        <v>3.2</v>
      </c>
      <c r="AU10" s="3" t="n">
        <v>1.7</v>
      </c>
      <c r="AV10" s="3"/>
      <c r="AW10" s="3" t="n">
        <v>24.2</v>
      </c>
      <c r="AX10" s="3" t="n">
        <v>9.2</v>
      </c>
      <c r="AY10" s="3"/>
      <c r="AZ10" s="3" t="n">
        <v>3.3</v>
      </c>
      <c r="BA10" s="3"/>
      <c r="BB10" s="3" t="n">
        <v>1.2</v>
      </c>
      <c r="BC10" s="3" t="n">
        <v>45.6</v>
      </c>
      <c r="BD10" s="3"/>
      <c r="BE10" s="3" t="n">
        <v>0.3</v>
      </c>
      <c r="BF10" s="3"/>
      <c r="BG10" s="3" t="n">
        <v>16</v>
      </c>
      <c r="BH10" s="3" t="n">
        <v>44.9</v>
      </c>
      <c r="BI10" s="3" t="n">
        <v>24</v>
      </c>
      <c r="BJ10" s="3" t="n">
        <v>17</v>
      </c>
      <c r="BK10" s="3" t="n">
        <v>124</v>
      </c>
      <c r="BL10" s="3" t="n">
        <v>132</v>
      </c>
      <c r="BM10" s="3" t="n">
        <v>300</v>
      </c>
      <c r="BN10" s="3"/>
      <c r="BO10" s="3"/>
      <c r="BP10" s="3"/>
      <c r="BQ10" s="3" t="n">
        <v>9.8</v>
      </c>
      <c r="BR10" s="3"/>
      <c r="BS10" s="3" t="n">
        <v>412</v>
      </c>
      <c r="BT10" s="3" t="n">
        <v>1</v>
      </c>
      <c r="BU10" s="3" t="n">
        <v>1.2</v>
      </c>
      <c r="BV10" s="3" t="n">
        <v>14</v>
      </c>
      <c r="BW10" s="3"/>
      <c r="BX10" s="3" t="n">
        <v>0.4</v>
      </c>
      <c r="BY10" s="3"/>
      <c r="BZ10" s="3"/>
      <c r="CA10" s="3"/>
      <c r="CB10" s="3" t="n">
        <v>46.3</v>
      </c>
      <c r="CC10" s="3" t="n">
        <v>26</v>
      </c>
      <c r="CD10" s="3" t="n">
        <v>74</v>
      </c>
      <c r="CE10" s="3" t="n">
        <v>226</v>
      </c>
      <c r="CF10" s="5" t="n">
        <v>0.320388349514563</v>
      </c>
      <c r="CG10" s="5" t="n">
        <v>8.89848812095032</v>
      </c>
      <c r="CH10" s="5" t="n">
        <v>2.58174868609651</v>
      </c>
      <c r="CI10" s="17" t="n">
        <f aca="false">-10.6+10.3*LN(CG10)+8.8*LN(CH10)</f>
        <v>20.2610874999664</v>
      </c>
      <c r="CJ10" s="5" t="n">
        <f aca="false">(100*CI10-1781)/1003</f>
        <v>0.244375623127259</v>
      </c>
    </row>
    <row r="11" customFormat="false" ht="15" hidden="false" customHeight="false" outlineLevel="0" collapsed="false">
      <c r="A11" s="12" t="s">
        <v>127</v>
      </c>
      <c r="B11" s="13" t="s">
        <v>128</v>
      </c>
      <c r="C11" s="14"/>
      <c r="D11" s="13" t="n">
        <v>347</v>
      </c>
      <c r="E11" s="13" t="n">
        <v>2</v>
      </c>
      <c r="F11" s="13" t="s">
        <v>111</v>
      </c>
      <c r="G11" s="13" t="s">
        <v>124</v>
      </c>
      <c r="H11" s="15" t="n">
        <v>49.56</v>
      </c>
      <c r="I11" s="15" t="n">
        <v>14.09</v>
      </c>
      <c r="J11" s="13" t="s">
        <v>129</v>
      </c>
      <c r="K11" s="13" t="s">
        <v>106</v>
      </c>
      <c r="L11" s="16" t="s">
        <v>126</v>
      </c>
      <c r="M11" s="3" t="n">
        <v>62.21</v>
      </c>
      <c r="N11" s="3" t="n">
        <v>0.62</v>
      </c>
      <c r="O11" s="3" t="n">
        <v>15.42</v>
      </c>
      <c r="P11" s="3" t="n">
        <v>1.83</v>
      </c>
      <c r="Q11" s="3" t="n">
        <v>3.37</v>
      </c>
      <c r="R11" s="3"/>
      <c r="S11" s="3" t="n">
        <v>0.1</v>
      </c>
      <c r="T11" s="3" t="n">
        <v>3.21</v>
      </c>
      <c r="U11" s="3" t="n">
        <v>4.43</v>
      </c>
      <c r="V11" s="3" t="n">
        <v>2.48</v>
      </c>
      <c r="W11" s="3" t="n">
        <v>3.82</v>
      </c>
      <c r="X11" s="3" t="n">
        <v>0.23</v>
      </c>
      <c r="Y11" s="3" t="n">
        <v>0.53</v>
      </c>
      <c r="Z11" s="3"/>
      <c r="AA11" s="3"/>
      <c r="AB11" s="3"/>
      <c r="AC11" s="3"/>
      <c r="AD11" s="3"/>
      <c r="AE11" s="3"/>
      <c r="AF11" s="3"/>
      <c r="AG11" s="3"/>
      <c r="AH11" s="3" t="n">
        <v>1289</v>
      </c>
      <c r="AI11" s="3"/>
      <c r="AJ11" s="3"/>
      <c r="AK11" s="3"/>
      <c r="AL11" s="3"/>
      <c r="AM11" s="3"/>
      <c r="AN11" s="3" t="n">
        <v>68.3</v>
      </c>
      <c r="AO11" s="3" t="n">
        <v>12</v>
      </c>
      <c r="AP11" s="3" t="n">
        <v>76</v>
      </c>
      <c r="AQ11" s="3" t="n">
        <v>6.8</v>
      </c>
      <c r="AR11" s="3" t="n">
        <v>18</v>
      </c>
      <c r="AS11" s="3" t="n">
        <v>4.1</v>
      </c>
      <c r="AT11" s="3" t="n">
        <v>11</v>
      </c>
      <c r="AU11" s="3" t="n">
        <v>1.6</v>
      </c>
      <c r="AV11" s="3"/>
      <c r="AW11" s="3" t="n">
        <v>21.8</v>
      </c>
      <c r="AX11" s="3" t="n">
        <v>5.3</v>
      </c>
      <c r="AY11" s="3"/>
      <c r="AZ11" s="3" t="n">
        <v>6.1</v>
      </c>
      <c r="BA11" s="3"/>
      <c r="BB11" s="3" t="n">
        <v>0.7</v>
      </c>
      <c r="BC11" s="3" t="n">
        <v>34.8</v>
      </c>
      <c r="BD11" s="3"/>
      <c r="BE11" s="3" t="n">
        <v>0.3</v>
      </c>
      <c r="BF11" s="3"/>
      <c r="BG11" s="3" t="n">
        <v>15.8</v>
      </c>
      <c r="BH11" s="3" t="n">
        <v>29.4</v>
      </c>
      <c r="BI11" s="3" t="n">
        <v>18</v>
      </c>
      <c r="BJ11" s="3" t="n">
        <v>29</v>
      </c>
      <c r="BK11" s="3" t="n">
        <v>8.2</v>
      </c>
      <c r="BL11" s="3" t="n">
        <v>136</v>
      </c>
      <c r="BM11" s="3" t="n">
        <v>500</v>
      </c>
      <c r="BN11" s="3"/>
      <c r="BO11" s="3"/>
      <c r="BP11" s="3"/>
      <c r="BQ11" s="3" t="n">
        <v>6</v>
      </c>
      <c r="BR11" s="3"/>
      <c r="BS11" s="3" t="n">
        <v>409</v>
      </c>
      <c r="BT11" s="3" t="n">
        <v>0.7</v>
      </c>
      <c r="BU11" s="3" t="n">
        <v>0.8</v>
      </c>
      <c r="BV11" s="3" t="n">
        <v>17</v>
      </c>
      <c r="BW11" s="3"/>
      <c r="BX11" s="3" t="n">
        <v>0.3</v>
      </c>
      <c r="BY11" s="3"/>
      <c r="BZ11" s="3"/>
      <c r="CA11" s="3"/>
      <c r="CB11" s="3" t="n">
        <v>29.6</v>
      </c>
      <c r="CC11" s="3" t="n">
        <v>10</v>
      </c>
      <c r="CD11" s="3" t="n">
        <v>60</v>
      </c>
      <c r="CE11" s="3" t="n">
        <v>218</v>
      </c>
      <c r="CF11" s="5" t="n">
        <v>0.332518337408313</v>
      </c>
      <c r="CG11" s="5" t="n">
        <v>13.8175675675676</v>
      </c>
      <c r="CH11" s="5" t="n">
        <v>5.12273291925466</v>
      </c>
      <c r="CI11" s="17" t="n">
        <f aca="false">-10.6+10.3*LN(CG11)+8.8*LN(CH11)</f>
        <v>30.8236452009878</v>
      </c>
      <c r="CJ11" s="5" t="n">
        <f aca="false">(100*CI11-1781)/1003</f>
        <v>1.29747210378742</v>
      </c>
    </row>
    <row r="12" customFormat="false" ht="15" hidden="false" customHeight="false" outlineLevel="0" collapsed="false">
      <c r="A12" s="12" t="s">
        <v>130</v>
      </c>
      <c r="B12" s="13" t="s">
        <v>128</v>
      </c>
      <c r="C12" s="14"/>
      <c r="D12" s="13" t="n">
        <v>347</v>
      </c>
      <c r="E12" s="13" t="n">
        <v>2</v>
      </c>
      <c r="F12" s="13" t="s">
        <v>111</v>
      </c>
      <c r="G12" s="13" t="s">
        <v>124</v>
      </c>
      <c r="H12" s="15" t="n">
        <v>49.56</v>
      </c>
      <c r="I12" s="15" t="n">
        <v>14.09</v>
      </c>
      <c r="J12" s="13" t="s">
        <v>131</v>
      </c>
      <c r="K12" s="13" t="s">
        <v>106</v>
      </c>
      <c r="L12" s="16" t="s">
        <v>126</v>
      </c>
      <c r="M12" s="3" t="n">
        <v>63.14</v>
      </c>
      <c r="N12" s="3" t="n">
        <v>0.52</v>
      </c>
      <c r="O12" s="3" t="n">
        <v>15.76</v>
      </c>
      <c r="P12" s="3" t="n">
        <v>0.81</v>
      </c>
      <c r="Q12" s="3" t="n">
        <v>3.51</v>
      </c>
      <c r="R12" s="3"/>
      <c r="S12" s="3" t="n">
        <v>0.1</v>
      </c>
      <c r="T12" s="3" t="n">
        <v>2.78</v>
      </c>
      <c r="U12" s="3" t="n">
        <v>4.65</v>
      </c>
      <c r="V12" s="3" t="n">
        <v>2.99</v>
      </c>
      <c r="W12" s="3" t="n">
        <v>3.82</v>
      </c>
      <c r="X12" s="3" t="n">
        <v>0.26</v>
      </c>
      <c r="Y12" s="3" t="n">
        <v>0.72</v>
      </c>
      <c r="Z12" s="3"/>
      <c r="AA12" s="3"/>
      <c r="AB12" s="3"/>
      <c r="AC12" s="3"/>
      <c r="AD12" s="3"/>
      <c r="AE12" s="3"/>
      <c r="AF12" s="3"/>
      <c r="AG12" s="3"/>
      <c r="AH12" s="3" t="n">
        <v>1492</v>
      </c>
      <c r="AI12" s="3"/>
      <c r="AJ12" s="3"/>
      <c r="AK12" s="3"/>
      <c r="AL12" s="3"/>
      <c r="AM12" s="3"/>
      <c r="AN12" s="3" t="n">
        <v>64.4</v>
      </c>
      <c r="AO12" s="3" t="n">
        <v>9</v>
      </c>
      <c r="AP12" s="3" t="n">
        <v>84</v>
      </c>
      <c r="AQ12" s="3" t="n">
        <v>9.9</v>
      </c>
      <c r="AR12" s="3" t="n">
        <v>7</v>
      </c>
      <c r="AS12" s="3" t="n">
        <v>3.5</v>
      </c>
      <c r="AT12" s="3" t="n">
        <v>1.8</v>
      </c>
      <c r="AU12" s="3" t="n">
        <v>1.5</v>
      </c>
      <c r="AV12" s="3"/>
      <c r="AW12" s="3" t="n">
        <v>21.2</v>
      </c>
      <c r="AX12" s="3" t="n">
        <v>4.7</v>
      </c>
      <c r="AY12" s="3"/>
      <c r="AZ12" s="3" t="n">
        <v>5.8</v>
      </c>
      <c r="BA12" s="3"/>
      <c r="BB12" s="3" t="n">
        <v>0.6</v>
      </c>
      <c r="BC12" s="3" t="n">
        <v>35</v>
      </c>
      <c r="BD12" s="3"/>
      <c r="BE12" s="3" t="n">
        <v>0.3</v>
      </c>
      <c r="BF12" s="3"/>
      <c r="BG12" s="3" t="n">
        <v>15.2</v>
      </c>
      <c r="BH12" s="3" t="n">
        <v>27.5</v>
      </c>
      <c r="BI12" s="3" t="n">
        <v>18</v>
      </c>
      <c r="BJ12" s="3" t="n">
        <v>34</v>
      </c>
      <c r="BK12" s="3" t="n">
        <v>7.9</v>
      </c>
      <c r="BL12" s="3" t="n">
        <v>143</v>
      </c>
      <c r="BM12" s="3"/>
      <c r="BN12" s="3"/>
      <c r="BO12" s="3"/>
      <c r="BP12" s="3"/>
      <c r="BQ12" s="3" t="n">
        <v>5.7</v>
      </c>
      <c r="BR12" s="3"/>
      <c r="BS12" s="3" t="n">
        <v>500</v>
      </c>
      <c r="BT12" s="3" t="n">
        <v>1.2</v>
      </c>
      <c r="BU12" s="3" t="n">
        <v>0.7</v>
      </c>
      <c r="BV12" s="3" t="n">
        <v>24</v>
      </c>
      <c r="BW12" s="3"/>
      <c r="BX12" s="3" t="n">
        <v>0.3</v>
      </c>
      <c r="BY12" s="3"/>
      <c r="BZ12" s="3"/>
      <c r="CA12" s="3"/>
      <c r="CB12" s="3" t="n">
        <v>24</v>
      </c>
      <c r="CC12" s="3" t="n">
        <v>1.7</v>
      </c>
      <c r="CD12" s="3" t="n">
        <v>52</v>
      </c>
      <c r="CE12" s="3" t="n">
        <v>216</v>
      </c>
      <c r="CF12" s="5" t="n">
        <v>0.286</v>
      </c>
      <c r="CG12" s="5" t="n">
        <v>20.8333333333333</v>
      </c>
      <c r="CH12" s="5" t="n">
        <v>30.306905370844</v>
      </c>
      <c r="CI12" s="17" t="n">
        <f aca="false">-10.6+10.3*LN(CG12)+8.8*LN(CH12)</f>
        <v>50.6966141230503</v>
      </c>
      <c r="CJ12" s="5" t="n">
        <f aca="false">(100*CI12-1781)/1003</f>
        <v>3.27882493749256</v>
      </c>
    </row>
    <row r="13" customFormat="false" ht="15" hidden="false" customHeight="false" outlineLevel="0" collapsed="false">
      <c r="A13" s="12" t="n">
        <v>540</v>
      </c>
      <c r="B13" s="13" t="s">
        <v>132</v>
      </c>
      <c r="C13" s="14" t="s">
        <v>133</v>
      </c>
      <c r="D13" s="13" t="n">
        <v>341</v>
      </c>
      <c r="E13" s="13" t="n">
        <v>17</v>
      </c>
      <c r="F13" s="13" t="s">
        <v>111</v>
      </c>
      <c r="G13" s="13" t="s">
        <v>124</v>
      </c>
      <c r="H13" s="15" t="n">
        <v>49.789</v>
      </c>
      <c r="I13" s="15" t="n">
        <v>12.67</v>
      </c>
      <c r="J13" s="13" t="s">
        <v>134</v>
      </c>
      <c r="K13" s="13" t="s">
        <v>98</v>
      </c>
      <c r="L13" s="16" t="s">
        <v>135</v>
      </c>
      <c r="M13" s="3" t="n">
        <v>57.42</v>
      </c>
      <c r="N13" s="3" t="n">
        <v>1.183</v>
      </c>
      <c r="O13" s="3" t="n">
        <v>17.66</v>
      </c>
      <c r="P13" s="3" t="n">
        <v>5.76</v>
      </c>
      <c r="Q13" s="3"/>
      <c r="R13" s="3"/>
      <c r="S13" s="3" t="n">
        <v>0.1</v>
      </c>
      <c r="T13" s="3" t="n">
        <v>2.91</v>
      </c>
      <c r="U13" s="3" t="n">
        <v>6.32</v>
      </c>
      <c r="V13" s="3" t="n">
        <v>3.24</v>
      </c>
      <c r="W13" s="3" t="n">
        <v>3.1</v>
      </c>
      <c r="X13" s="3" t="n">
        <v>0.4</v>
      </c>
      <c r="Y13" s="3" t="n">
        <v>1.25</v>
      </c>
      <c r="Z13" s="3"/>
      <c r="AA13" s="3"/>
      <c r="AB13" s="3"/>
      <c r="AC13" s="3"/>
      <c r="AD13" s="3"/>
      <c r="AE13" s="3"/>
      <c r="AF13" s="3"/>
      <c r="AG13" s="3"/>
      <c r="AH13" s="3" t="n">
        <v>1842</v>
      </c>
      <c r="AI13" s="3"/>
      <c r="AJ13" s="3"/>
      <c r="AK13" s="3"/>
      <c r="AL13" s="3"/>
      <c r="AM13" s="3"/>
      <c r="AN13" s="3" t="n">
        <v>113</v>
      </c>
      <c r="AO13" s="3"/>
      <c r="AP13" s="3" t="n">
        <v>60</v>
      </c>
      <c r="AQ13" s="3" t="n">
        <v>4.6</v>
      </c>
      <c r="AR13" s="3"/>
      <c r="AS13" s="3" t="n">
        <v>5.2</v>
      </c>
      <c r="AT13" s="3" t="n">
        <v>2.9</v>
      </c>
      <c r="AU13" s="3" t="n">
        <v>2.4</v>
      </c>
      <c r="AV13" s="3"/>
      <c r="AW13" s="3" t="n">
        <v>21</v>
      </c>
      <c r="AX13" s="3" t="n">
        <v>8.6</v>
      </c>
      <c r="AY13" s="3"/>
      <c r="AZ13" s="3" t="n">
        <v>5.1</v>
      </c>
      <c r="BA13" s="3"/>
      <c r="BB13" s="3" t="n">
        <v>0.95</v>
      </c>
      <c r="BC13" s="3" t="n">
        <v>62</v>
      </c>
      <c r="BD13" s="3" t="n">
        <v>35</v>
      </c>
      <c r="BE13" s="3" t="n">
        <v>0.38</v>
      </c>
      <c r="BF13" s="3"/>
      <c r="BG13" s="3" t="n">
        <v>15</v>
      </c>
      <c r="BH13" s="3" t="n">
        <v>59</v>
      </c>
      <c r="BI13" s="3" t="n">
        <v>28</v>
      </c>
      <c r="BJ13" s="3" t="n">
        <v>34</v>
      </c>
      <c r="BK13" s="3" t="n">
        <v>14.2</v>
      </c>
      <c r="BL13" s="3" t="n">
        <v>113</v>
      </c>
      <c r="BM13" s="3"/>
      <c r="BN13" s="3"/>
      <c r="BO13" s="3" t="n">
        <v>22</v>
      </c>
      <c r="BP13" s="3"/>
      <c r="BQ13" s="3" t="n">
        <v>10.5</v>
      </c>
      <c r="BR13" s="3" t="n">
        <v>1.34</v>
      </c>
      <c r="BS13" s="3" t="n">
        <v>519</v>
      </c>
      <c r="BT13" s="3" t="n">
        <v>1.7</v>
      </c>
      <c r="BU13" s="3" t="n">
        <v>1.02</v>
      </c>
      <c r="BV13" s="3" t="n">
        <v>28</v>
      </c>
      <c r="BW13" s="3"/>
      <c r="BX13" s="3" t="n">
        <v>0.36</v>
      </c>
      <c r="BY13" s="3" t="n">
        <v>3.7</v>
      </c>
      <c r="BZ13" s="3" t="n">
        <v>91</v>
      </c>
      <c r="CA13" s="3"/>
      <c r="CB13" s="3" t="n">
        <v>20</v>
      </c>
      <c r="CC13" s="3" t="n">
        <v>2.7</v>
      </c>
      <c r="CD13" s="3" t="n">
        <v>91</v>
      </c>
      <c r="CE13" s="3" t="n">
        <v>263</v>
      </c>
      <c r="CF13" s="5" t="n">
        <v>0.217726396917148</v>
      </c>
      <c r="CG13" s="5" t="n">
        <v>25.95</v>
      </c>
      <c r="CH13" s="5" t="n">
        <v>33.8026224982747</v>
      </c>
      <c r="CI13" s="17" t="n">
        <v>53.9193053950347</v>
      </c>
      <c r="CJ13" s="5" t="n">
        <f aca="false">(100*CI13-1781)/1003</f>
        <v>3.6001301490563</v>
      </c>
    </row>
    <row r="14" customFormat="false" ht="15" hidden="false" customHeight="false" outlineLevel="0" collapsed="false">
      <c r="A14" s="12" t="n">
        <v>619</v>
      </c>
      <c r="B14" s="13" t="s">
        <v>132</v>
      </c>
      <c r="C14" s="14" t="s">
        <v>133</v>
      </c>
      <c r="D14" s="13" t="n">
        <v>341</v>
      </c>
      <c r="E14" s="13" t="n">
        <v>17</v>
      </c>
      <c r="F14" s="13" t="s">
        <v>111</v>
      </c>
      <c r="G14" s="13" t="s">
        <v>124</v>
      </c>
      <c r="H14" s="15" t="n">
        <v>49.911</v>
      </c>
      <c r="I14" s="15" t="n">
        <v>12.642</v>
      </c>
      <c r="J14" s="13" t="s">
        <v>136</v>
      </c>
      <c r="K14" s="13" t="s">
        <v>98</v>
      </c>
      <c r="L14" s="16" t="s">
        <v>135</v>
      </c>
      <c r="M14" s="3" t="n">
        <v>55.71</v>
      </c>
      <c r="N14" s="3" t="n">
        <v>1.338</v>
      </c>
      <c r="O14" s="3" t="n">
        <v>17.69</v>
      </c>
      <c r="P14" s="3" t="n">
        <v>6.76</v>
      </c>
      <c r="Q14" s="3"/>
      <c r="R14" s="3"/>
      <c r="S14" s="3" t="n">
        <v>0.119</v>
      </c>
      <c r="T14" s="3" t="n">
        <v>3.42</v>
      </c>
      <c r="U14" s="3" t="n">
        <v>6.41</v>
      </c>
      <c r="V14" s="3" t="n">
        <v>3.48</v>
      </c>
      <c r="W14" s="3" t="n">
        <v>2.65</v>
      </c>
      <c r="X14" s="3" t="n">
        <v>0.38</v>
      </c>
      <c r="Y14" s="3" t="n">
        <v>1.35</v>
      </c>
      <c r="Z14" s="3"/>
      <c r="AA14" s="3"/>
      <c r="AB14" s="3"/>
      <c r="AC14" s="3"/>
      <c r="AD14" s="3"/>
      <c r="AE14" s="3"/>
      <c r="AF14" s="3"/>
      <c r="AG14" s="3"/>
      <c r="AH14" s="3" t="n">
        <v>1092</v>
      </c>
      <c r="AI14" s="3"/>
      <c r="AJ14" s="3"/>
      <c r="AK14" s="3"/>
      <c r="AL14" s="3"/>
      <c r="AM14" s="3"/>
      <c r="AN14" s="3" t="n">
        <v>134</v>
      </c>
      <c r="AO14" s="3"/>
      <c r="AP14" s="3" t="n">
        <v>53</v>
      </c>
      <c r="AQ14" s="3" t="n">
        <v>4.1</v>
      </c>
      <c r="AR14" s="3"/>
      <c r="AS14" s="3" t="n">
        <v>3.3</v>
      </c>
      <c r="AT14" s="3" t="n">
        <v>1.8</v>
      </c>
      <c r="AU14" s="3" t="n">
        <v>2</v>
      </c>
      <c r="AV14" s="3"/>
      <c r="AW14" s="3" t="n">
        <v>22</v>
      </c>
      <c r="AX14" s="3" t="n">
        <v>6.5</v>
      </c>
      <c r="AY14" s="3"/>
      <c r="AZ14" s="3" t="n">
        <v>3.1</v>
      </c>
      <c r="BA14" s="3"/>
      <c r="BB14" s="3" t="n">
        <v>0.57</v>
      </c>
      <c r="BC14" s="3" t="n">
        <v>81</v>
      </c>
      <c r="BD14" s="3" t="n">
        <v>57</v>
      </c>
      <c r="BE14" s="3" t="n">
        <v>0.21</v>
      </c>
      <c r="BF14" s="3"/>
      <c r="BG14" s="3" t="n">
        <v>11</v>
      </c>
      <c r="BH14" s="3" t="n">
        <v>58</v>
      </c>
      <c r="BI14" s="3" t="n">
        <v>30</v>
      </c>
      <c r="BJ14" s="3" t="n">
        <v>20</v>
      </c>
      <c r="BK14" s="3" t="n">
        <v>15.8</v>
      </c>
      <c r="BL14" s="3" t="n">
        <v>105</v>
      </c>
      <c r="BM14" s="3"/>
      <c r="BN14" s="3"/>
      <c r="BO14" s="3" t="n">
        <v>19</v>
      </c>
      <c r="BP14" s="3"/>
      <c r="BQ14" s="3" t="n">
        <v>8.3</v>
      </c>
      <c r="BR14" s="3" t="n">
        <v>0.41</v>
      </c>
      <c r="BS14" s="3" t="n">
        <v>641</v>
      </c>
      <c r="BT14" s="3" t="n">
        <v>1.1</v>
      </c>
      <c r="BU14" s="3" t="n">
        <v>0.72</v>
      </c>
      <c r="BV14" s="3" t="n">
        <v>18</v>
      </c>
      <c r="BW14" s="3"/>
      <c r="BX14" s="3" t="n">
        <v>0.21</v>
      </c>
      <c r="BY14" s="3" t="n">
        <v>1.9</v>
      </c>
      <c r="BZ14" s="3" t="n">
        <v>96</v>
      </c>
      <c r="CA14" s="3"/>
      <c r="CB14" s="3" t="n">
        <v>18</v>
      </c>
      <c r="CC14" s="3" t="n">
        <v>1.5</v>
      </c>
      <c r="CD14" s="3" t="n">
        <v>91</v>
      </c>
      <c r="CE14" s="3" t="n">
        <v>259</v>
      </c>
      <c r="CF14" s="5" t="n">
        <v>0.16380655226209</v>
      </c>
      <c r="CG14" s="5" t="n">
        <v>35.6111111111111</v>
      </c>
      <c r="CH14" s="5" t="n">
        <v>79.4906832298137</v>
      </c>
      <c r="CI14" s="17" t="n">
        <v>64.7040047398439</v>
      </c>
      <c r="CJ14" s="5" t="n">
        <f aca="false">(100*CI14-1781)/1003</f>
        <v>4.67537435093159</v>
      </c>
    </row>
    <row r="15" customFormat="false" ht="15" hidden="false" customHeight="false" outlineLevel="0" collapsed="false">
      <c r="A15" s="12" t="s">
        <v>137</v>
      </c>
      <c r="B15" s="13" t="s">
        <v>138</v>
      </c>
      <c r="C15" s="14" t="s">
        <v>139</v>
      </c>
      <c r="D15" s="13" t="n">
        <v>324</v>
      </c>
      <c r="E15" s="13" t="n">
        <v>4</v>
      </c>
      <c r="F15" s="13" t="s">
        <v>111</v>
      </c>
      <c r="G15" s="13" t="s">
        <v>140</v>
      </c>
      <c r="H15" s="15" t="n">
        <v>50.6621944444444</v>
      </c>
      <c r="I15" s="15" t="n">
        <v>17.1034722222222</v>
      </c>
      <c r="J15" s="13"/>
      <c r="K15" s="13" t="s">
        <v>114</v>
      </c>
      <c r="L15" s="16" t="s">
        <v>141</v>
      </c>
      <c r="M15" s="3" t="n">
        <v>62.57</v>
      </c>
      <c r="N15" s="3" t="n">
        <v>0.764</v>
      </c>
      <c r="O15" s="3" t="n">
        <v>13.79</v>
      </c>
      <c r="P15" s="3" t="n">
        <v>5.96</v>
      </c>
      <c r="Q15" s="3"/>
      <c r="R15" s="3"/>
      <c r="S15" s="3" t="n">
        <v>0.117</v>
      </c>
      <c r="T15" s="3" t="n">
        <v>4.11</v>
      </c>
      <c r="U15" s="3" t="n">
        <v>7.25</v>
      </c>
      <c r="V15" s="3" t="n">
        <v>1.74</v>
      </c>
      <c r="W15" s="3" t="n">
        <v>1.99</v>
      </c>
      <c r="X15" s="3" t="n">
        <v>0.42</v>
      </c>
      <c r="Y15" s="3" t="n">
        <v>1</v>
      </c>
      <c r="Z15" s="3"/>
      <c r="AA15" s="3"/>
      <c r="AB15" s="3"/>
      <c r="AC15" s="3"/>
      <c r="AD15" s="3"/>
      <c r="AE15" s="3"/>
      <c r="AF15" s="3"/>
      <c r="AG15" s="3"/>
      <c r="AH15" s="3" t="n">
        <v>461</v>
      </c>
      <c r="AI15" s="3"/>
      <c r="AJ15" s="3"/>
      <c r="AK15" s="3"/>
      <c r="AL15" s="3"/>
      <c r="AM15" s="3"/>
      <c r="AN15" s="3" t="n">
        <v>132</v>
      </c>
      <c r="AO15" s="3" t="n">
        <v>26</v>
      </c>
      <c r="AP15" s="3"/>
      <c r="AQ15" s="3" t="n">
        <v>2</v>
      </c>
      <c r="AR15" s="3" t="n">
        <v>170.5</v>
      </c>
      <c r="AS15" s="3" t="n">
        <v>6.5</v>
      </c>
      <c r="AT15" s="3" t="n">
        <v>3.33</v>
      </c>
      <c r="AU15" s="3" t="n">
        <v>1.86</v>
      </c>
      <c r="AV15" s="3"/>
      <c r="AW15" s="3" t="n">
        <v>20</v>
      </c>
      <c r="AX15" s="3" t="n">
        <v>8.36</v>
      </c>
      <c r="AY15" s="3"/>
      <c r="AZ15" s="3" t="n">
        <v>7.4</v>
      </c>
      <c r="BA15" s="3"/>
      <c r="BB15" s="3" t="n">
        <v>1.27</v>
      </c>
      <c r="BC15" s="3" t="n">
        <v>71</v>
      </c>
      <c r="BD15" s="3"/>
      <c r="BE15" s="3" t="n">
        <v>0.44</v>
      </c>
      <c r="BF15" s="3"/>
      <c r="BG15" s="3" t="n">
        <v>18.1</v>
      </c>
      <c r="BH15" s="3" t="n">
        <v>55.3</v>
      </c>
      <c r="BI15" s="3" t="n">
        <v>45</v>
      </c>
      <c r="BJ15" s="3"/>
      <c r="BK15" s="3" t="n">
        <v>15</v>
      </c>
      <c r="BL15" s="3" t="n">
        <v>83</v>
      </c>
      <c r="BM15" s="3"/>
      <c r="BN15" s="3"/>
      <c r="BO15" s="3"/>
      <c r="BP15" s="3"/>
      <c r="BQ15" s="3" t="n">
        <v>10.2</v>
      </c>
      <c r="BR15" s="3" t="n">
        <v>2</v>
      </c>
      <c r="BS15" s="3" t="n">
        <v>292</v>
      </c>
      <c r="BT15" s="3" t="n">
        <v>2.7</v>
      </c>
      <c r="BU15" s="3" t="n">
        <v>1.26</v>
      </c>
      <c r="BV15" s="3" t="n">
        <v>14.5</v>
      </c>
      <c r="BW15" s="3" t="n">
        <v>0.3</v>
      </c>
      <c r="BX15" s="3" t="n">
        <v>0.51</v>
      </c>
      <c r="BY15" s="3" t="n">
        <v>5.32</v>
      </c>
      <c r="BZ15" s="3" t="n">
        <v>87</v>
      </c>
      <c r="CA15" s="3"/>
      <c r="CB15" s="3" t="n">
        <v>33</v>
      </c>
      <c r="CC15" s="3" t="n">
        <v>3.03</v>
      </c>
      <c r="CD15" s="3" t="n">
        <v>46</v>
      </c>
      <c r="CE15" s="3" t="n">
        <v>312</v>
      </c>
      <c r="CF15" s="5" t="n">
        <v>0.284246575342466</v>
      </c>
      <c r="CG15" s="5" t="n">
        <v>8.84848484848485</v>
      </c>
      <c r="CH15" s="5" t="n">
        <v>34.4935735809606</v>
      </c>
      <c r="CI15" s="17" t="n">
        <v>43.0153389765608</v>
      </c>
      <c r="CJ15" s="5" t="n">
        <f aca="false">(100*CI15-1781)/1003</f>
        <v>2.51299491291733</v>
      </c>
    </row>
    <row r="16" customFormat="false" ht="15" hidden="false" customHeight="false" outlineLevel="0" collapsed="false">
      <c r="A16" s="12" t="s">
        <v>142</v>
      </c>
      <c r="B16" s="13" t="s">
        <v>138</v>
      </c>
      <c r="C16" s="14" t="s">
        <v>139</v>
      </c>
      <c r="D16" s="13" t="n">
        <v>324</v>
      </c>
      <c r="E16" s="13" t="n">
        <v>4</v>
      </c>
      <c r="F16" s="13" t="s">
        <v>111</v>
      </c>
      <c r="G16" s="13" t="s">
        <v>140</v>
      </c>
      <c r="H16" s="15" t="n">
        <v>50.6621944444444</v>
      </c>
      <c r="I16" s="15" t="n">
        <v>17.1034722222222</v>
      </c>
      <c r="J16" s="13"/>
      <c r="K16" s="13" t="s">
        <v>114</v>
      </c>
      <c r="L16" s="16" t="s">
        <v>141</v>
      </c>
      <c r="M16" s="3" t="n">
        <v>61.36</v>
      </c>
      <c r="N16" s="3" t="n">
        <v>0.9</v>
      </c>
      <c r="O16" s="3" t="n">
        <v>15.7</v>
      </c>
      <c r="P16" s="3" t="n">
        <v>6.45</v>
      </c>
      <c r="Q16" s="3"/>
      <c r="R16" s="3"/>
      <c r="S16" s="3" t="n">
        <v>0.1</v>
      </c>
      <c r="T16" s="3" t="n">
        <v>3.91</v>
      </c>
      <c r="U16" s="3" t="n">
        <v>4.64</v>
      </c>
      <c r="V16" s="3" t="n">
        <v>2.32</v>
      </c>
      <c r="W16" s="3" t="n">
        <v>2.49</v>
      </c>
      <c r="X16" s="3" t="n">
        <v>0.32</v>
      </c>
      <c r="Y16" s="3" t="n">
        <v>0.9</v>
      </c>
      <c r="Z16" s="3"/>
      <c r="AA16" s="3"/>
      <c r="AB16" s="3"/>
      <c r="AC16" s="3"/>
      <c r="AD16" s="3"/>
      <c r="AE16" s="3"/>
      <c r="AF16" s="3"/>
      <c r="AG16" s="3"/>
      <c r="AH16" s="3" t="n">
        <v>651</v>
      </c>
      <c r="AI16" s="3"/>
      <c r="AJ16" s="3"/>
      <c r="AK16" s="3"/>
      <c r="AL16" s="3"/>
      <c r="AM16" s="3"/>
      <c r="AN16" s="3" t="n">
        <v>90.9</v>
      </c>
      <c r="AO16" s="3" t="n">
        <v>65.5</v>
      </c>
      <c r="AP16" s="3"/>
      <c r="AQ16" s="3" t="n">
        <v>2.7</v>
      </c>
      <c r="AR16" s="3" t="n">
        <v>65.5</v>
      </c>
      <c r="AS16" s="3" t="n">
        <v>5.28</v>
      </c>
      <c r="AT16" s="3" t="n">
        <v>2.87</v>
      </c>
      <c r="AU16" s="3" t="n">
        <v>1.45</v>
      </c>
      <c r="AV16" s="3"/>
      <c r="AW16" s="3" t="n">
        <v>20.8</v>
      </c>
      <c r="AX16" s="3" t="n">
        <v>5.83</v>
      </c>
      <c r="AY16" s="3"/>
      <c r="AZ16" s="3" t="n">
        <v>8.6</v>
      </c>
      <c r="BA16" s="3"/>
      <c r="BB16" s="3" t="n">
        <v>0.99</v>
      </c>
      <c r="BC16" s="3" t="n">
        <v>43.7</v>
      </c>
      <c r="BD16" s="3"/>
      <c r="BE16" s="3" t="n">
        <v>0.42</v>
      </c>
      <c r="BF16" s="3"/>
      <c r="BG16" s="3" t="n">
        <v>22.7</v>
      </c>
      <c r="BH16" s="3" t="n">
        <v>40.3</v>
      </c>
      <c r="BI16" s="3" t="n">
        <v>31.6</v>
      </c>
      <c r="BJ16" s="3" t="n">
        <v>2.4</v>
      </c>
      <c r="BK16" s="3" t="n">
        <v>11.4</v>
      </c>
      <c r="BL16" s="3" t="n">
        <v>101.7</v>
      </c>
      <c r="BM16" s="3"/>
      <c r="BN16" s="3"/>
      <c r="BO16" s="3"/>
      <c r="BP16" s="3"/>
      <c r="BQ16" s="3" t="n">
        <v>7.45</v>
      </c>
      <c r="BR16" s="3" t="n">
        <v>3</v>
      </c>
      <c r="BS16" s="3" t="n">
        <v>292.6</v>
      </c>
      <c r="BT16" s="3" t="n">
        <v>1.4</v>
      </c>
      <c r="BU16" s="3" t="n">
        <v>0.95</v>
      </c>
      <c r="BV16" s="3" t="n">
        <v>11.3</v>
      </c>
      <c r="BW16" s="3" t="n">
        <v>0.4</v>
      </c>
      <c r="BX16" s="3" t="n">
        <v>0.43</v>
      </c>
      <c r="BY16" s="3" t="n">
        <v>6.1</v>
      </c>
      <c r="BZ16" s="3" t="n">
        <v>98</v>
      </c>
      <c r="CA16" s="3"/>
      <c r="CB16" s="3" t="n">
        <v>29.9</v>
      </c>
      <c r="CC16" s="3" t="n">
        <v>2.6</v>
      </c>
      <c r="CD16" s="3" t="n">
        <v>53</v>
      </c>
      <c r="CE16" s="3" t="n">
        <v>335.6</v>
      </c>
      <c r="CF16" s="5" t="n">
        <v>0.347573479152426</v>
      </c>
      <c r="CG16" s="5" t="n">
        <v>9.78595317725753</v>
      </c>
      <c r="CH16" s="5" t="n">
        <v>24.7417582417582</v>
      </c>
      <c r="CI16" s="17" t="n">
        <v>41.1284978967287</v>
      </c>
      <c r="CJ16" s="5" t="n">
        <f aca="false">(100*CI16-1781)/1003</f>
        <v>2.32487516418033</v>
      </c>
    </row>
    <row r="17" customFormat="false" ht="15" hidden="false" customHeight="false" outlineLevel="0" collapsed="false">
      <c r="A17" s="12" t="s">
        <v>143</v>
      </c>
      <c r="B17" s="13" t="s">
        <v>138</v>
      </c>
      <c r="C17" s="14"/>
      <c r="D17" s="13" t="n">
        <v>324</v>
      </c>
      <c r="E17" s="13" t="n">
        <v>4</v>
      </c>
      <c r="F17" s="13" t="s">
        <v>111</v>
      </c>
      <c r="G17" s="13" t="s">
        <v>140</v>
      </c>
      <c r="H17" s="15" t="n">
        <v>50.6621944444444</v>
      </c>
      <c r="I17" s="15" t="n">
        <v>17.1034722222222</v>
      </c>
      <c r="J17" s="13"/>
      <c r="K17" s="13" t="s">
        <v>114</v>
      </c>
      <c r="L17" s="16" t="s">
        <v>141</v>
      </c>
      <c r="M17" s="24" t="n">
        <v>69.59</v>
      </c>
      <c r="N17" s="24" t="n">
        <v>0.37</v>
      </c>
      <c r="O17" s="24" t="n">
        <v>15.87</v>
      </c>
      <c r="P17" s="24" t="n">
        <v>2.53</v>
      </c>
      <c r="Q17" s="3"/>
      <c r="R17" s="3"/>
      <c r="S17" s="24" t="n">
        <v>0.04</v>
      </c>
      <c r="T17" s="24" t="n">
        <v>0.88</v>
      </c>
      <c r="U17" s="24" t="n">
        <v>2.48</v>
      </c>
      <c r="V17" s="24" t="n">
        <v>4.01</v>
      </c>
      <c r="W17" s="24" t="n">
        <v>3.15</v>
      </c>
      <c r="X17" s="24" t="n">
        <v>0.01</v>
      </c>
      <c r="Y17" s="24" t="n">
        <v>0.7</v>
      </c>
      <c r="Z17" s="3"/>
      <c r="AA17" s="3"/>
      <c r="AB17" s="3"/>
      <c r="AC17" s="3"/>
      <c r="AD17" s="3"/>
      <c r="AE17" s="3"/>
      <c r="AF17" s="3"/>
      <c r="AG17" s="3"/>
      <c r="AH17" s="24" t="n">
        <v>1502</v>
      </c>
      <c r="AI17" s="3"/>
      <c r="AJ17" s="3"/>
      <c r="AK17" s="3"/>
      <c r="AL17" s="3"/>
      <c r="AM17" s="3"/>
      <c r="AN17" s="24" t="n">
        <v>9.4</v>
      </c>
      <c r="AO17" s="24" t="n">
        <v>74</v>
      </c>
      <c r="AP17" s="3"/>
      <c r="AQ17" s="24" t="n">
        <v>3.8</v>
      </c>
      <c r="AR17" s="3"/>
      <c r="AS17" s="24" t="n">
        <v>0.14</v>
      </c>
      <c r="AT17" s="24" t="n">
        <v>0.43</v>
      </c>
      <c r="AU17" s="24" t="n">
        <v>0.92</v>
      </c>
      <c r="AV17" s="3"/>
      <c r="AW17" s="24" t="n">
        <v>17.3</v>
      </c>
      <c r="AX17" s="24" t="n">
        <v>0.41</v>
      </c>
      <c r="AY17" s="3"/>
      <c r="AZ17" s="24" t="n">
        <v>4.6</v>
      </c>
      <c r="BA17" s="3"/>
      <c r="BB17" s="24" t="n">
        <v>0.12</v>
      </c>
      <c r="BC17" s="24" t="n">
        <v>5.9</v>
      </c>
      <c r="BD17" s="3"/>
      <c r="BE17" s="24" t="n">
        <v>0.1</v>
      </c>
      <c r="BF17" s="3"/>
      <c r="BG17" s="24" t="n">
        <v>8.4</v>
      </c>
      <c r="BH17" s="24" t="n">
        <v>2.7</v>
      </c>
      <c r="BI17" s="3"/>
      <c r="BJ17" s="24" t="n">
        <v>4</v>
      </c>
      <c r="BK17" s="24" t="n">
        <v>0.97</v>
      </c>
      <c r="BL17" s="24" t="n">
        <v>101</v>
      </c>
      <c r="BM17" s="3"/>
      <c r="BN17" s="3"/>
      <c r="BO17" s="3"/>
      <c r="BP17" s="3"/>
      <c r="BQ17" s="24" t="n">
        <v>0.34</v>
      </c>
      <c r="BR17" s="24" t="n">
        <v>2</v>
      </c>
      <c r="BS17" s="24" t="n">
        <v>599.3</v>
      </c>
      <c r="BT17" s="24" t="n">
        <v>0.6</v>
      </c>
      <c r="BU17" s="24" t="n">
        <v>0.07</v>
      </c>
      <c r="BV17" s="24" t="n">
        <v>2.1</v>
      </c>
      <c r="BW17" s="24" t="n">
        <v>0.4</v>
      </c>
      <c r="BX17" s="24" t="n">
        <v>0.08</v>
      </c>
      <c r="BY17" s="24" t="n">
        <v>1.8</v>
      </c>
      <c r="BZ17" s="24" t="n">
        <v>32</v>
      </c>
      <c r="CA17" s="3"/>
      <c r="CB17" s="24" t="n">
        <v>3.9</v>
      </c>
      <c r="CC17" s="24" t="n">
        <v>0.48</v>
      </c>
      <c r="CD17" s="24" t="n">
        <v>38</v>
      </c>
      <c r="CE17" s="24" t="n">
        <v>148.2</v>
      </c>
      <c r="CF17" s="5" t="n">
        <v>0.168529951610212</v>
      </c>
      <c r="CG17" s="5" t="n">
        <v>153.666666666667</v>
      </c>
      <c r="CH17" s="5" t="n">
        <v>18.0939440993789</v>
      </c>
      <c r="CI17" s="17" t="n">
        <v>66.7393735284383</v>
      </c>
      <c r="CJ17" s="5" t="n">
        <f aca="false">(100*CI17-1781)/1003</f>
        <v>4.87830244550731</v>
      </c>
    </row>
    <row r="18" customFormat="false" ht="15" hidden="false" customHeight="false" outlineLevel="0" collapsed="false">
      <c r="A18" s="12" t="s">
        <v>144</v>
      </c>
      <c r="B18" s="13" t="s">
        <v>138</v>
      </c>
      <c r="C18" s="14"/>
      <c r="D18" s="13" t="n">
        <v>324</v>
      </c>
      <c r="E18" s="13" t="n">
        <v>4</v>
      </c>
      <c r="F18" s="13" t="s">
        <v>111</v>
      </c>
      <c r="G18" s="13" t="s">
        <v>140</v>
      </c>
      <c r="H18" s="15" t="n">
        <v>50.6621944444444</v>
      </c>
      <c r="I18" s="15" t="n">
        <v>17.1034722222222</v>
      </c>
      <c r="J18" s="13"/>
      <c r="K18" s="13" t="s">
        <v>114</v>
      </c>
      <c r="L18" s="16" t="s">
        <v>141</v>
      </c>
      <c r="M18" s="24" t="n">
        <v>68.97</v>
      </c>
      <c r="N18" s="24" t="n">
        <v>0.38</v>
      </c>
      <c r="O18" s="24" t="n">
        <v>16.3</v>
      </c>
      <c r="P18" s="24" t="n">
        <v>2.23</v>
      </c>
      <c r="Q18" s="3"/>
      <c r="R18" s="3"/>
      <c r="S18" s="25" t="n">
        <v>0.03</v>
      </c>
      <c r="T18" s="25" t="n">
        <v>0.82</v>
      </c>
      <c r="U18" s="25" t="n">
        <v>2.45</v>
      </c>
      <c r="V18" s="25" t="n">
        <v>3.99</v>
      </c>
      <c r="W18" s="25" t="n">
        <v>3.46</v>
      </c>
      <c r="X18" s="25" t="n">
        <v>0.02</v>
      </c>
      <c r="Y18" s="24"/>
      <c r="Z18" s="3"/>
      <c r="AA18" s="3"/>
      <c r="AB18" s="3"/>
      <c r="AC18" s="3"/>
      <c r="AD18" s="3"/>
      <c r="AE18" s="3"/>
      <c r="AF18" s="3"/>
      <c r="AG18" s="3"/>
      <c r="AH18" s="25" t="n">
        <v>1626.6</v>
      </c>
      <c r="AI18" s="3"/>
      <c r="AJ18" s="3"/>
      <c r="AK18" s="3"/>
      <c r="AL18" s="3"/>
      <c r="AM18" s="3"/>
      <c r="AN18" s="25" t="n">
        <v>11</v>
      </c>
      <c r="AO18" s="25" t="n">
        <v>97</v>
      </c>
      <c r="AP18" s="3"/>
      <c r="AQ18" s="25" t="n">
        <v>3.9</v>
      </c>
      <c r="AR18" s="3"/>
      <c r="AS18" s="25" t="n">
        <v>0.56</v>
      </c>
      <c r="AT18" s="25" t="n">
        <v>0.38</v>
      </c>
      <c r="AU18" s="25" t="n">
        <v>1.31</v>
      </c>
      <c r="AV18" s="3"/>
      <c r="AW18" s="25" t="n">
        <v>17.4</v>
      </c>
      <c r="AX18" s="25" t="n">
        <v>0.33</v>
      </c>
      <c r="AY18" s="3"/>
      <c r="AZ18" s="25" t="n">
        <v>4.1</v>
      </c>
      <c r="BA18" s="3"/>
      <c r="BB18" s="25" t="n">
        <v>0.1</v>
      </c>
      <c r="BC18" s="25" t="n">
        <v>7</v>
      </c>
      <c r="BD18" s="3"/>
      <c r="BE18" s="25" t="n">
        <v>0.09</v>
      </c>
      <c r="BF18" s="3"/>
      <c r="BG18" s="25" t="n">
        <v>7.8</v>
      </c>
      <c r="BH18" s="25" t="n">
        <v>3.6</v>
      </c>
      <c r="BI18" s="3"/>
      <c r="BJ18" s="25" t="n">
        <v>5</v>
      </c>
      <c r="BK18" s="25" t="n">
        <v>0.95</v>
      </c>
      <c r="BL18" s="25" t="n">
        <v>99</v>
      </c>
      <c r="BM18" s="3"/>
      <c r="BN18" s="3"/>
      <c r="BO18" s="3"/>
      <c r="BP18" s="3"/>
      <c r="BQ18" s="25" t="n">
        <v>0.6</v>
      </c>
      <c r="BR18" s="25" t="n">
        <v>2</v>
      </c>
      <c r="BS18" s="25" t="n">
        <v>594.4</v>
      </c>
      <c r="BT18" s="25" t="n">
        <v>0.5</v>
      </c>
      <c r="BU18" s="25" t="n">
        <v>0.07</v>
      </c>
      <c r="BV18" s="25" t="n">
        <v>2.7</v>
      </c>
      <c r="BW18" s="25" t="n">
        <v>0.3</v>
      </c>
      <c r="BX18" s="25" t="n">
        <v>0.08</v>
      </c>
      <c r="BY18" s="25" t="n">
        <v>1.7</v>
      </c>
      <c r="BZ18" s="25" t="n">
        <v>30</v>
      </c>
      <c r="CA18" s="3"/>
      <c r="CB18" s="25" t="n">
        <v>3.3</v>
      </c>
      <c r="CC18" s="25" t="n">
        <v>0.53</v>
      </c>
      <c r="CD18" s="25" t="n">
        <v>36</v>
      </c>
      <c r="CE18" s="25" t="n">
        <v>130</v>
      </c>
      <c r="CF18" s="5" t="n">
        <v>0.166554508748318</v>
      </c>
      <c r="CG18" s="5" t="n">
        <v>180.121212121212</v>
      </c>
      <c r="CH18" s="5" t="n">
        <v>19.442165709598</v>
      </c>
      <c r="CI18" s="17" t="n">
        <v>69.0078981960397</v>
      </c>
      <c r="CJ18" s="5" t="n">
        <f aca="false">(100*CI18-1781)/1003</f>
        <v>5.10447639043267</v>
      </c>
    </row>
    <row r="19" customFormat="false" ht="15" hidden="false" customHeight="false" outlineLevel="0" collapsed="false">
      <c r="A19" s="12" t="s">
        <v>145</v>
      </c>
      <c r="B19" s="13" t="s">
        <v>146</v>
      </c>
      <c r="C19" s="14" t="s">
        <v>147</v>
      </c>
      <c r="D19" s="13" t="n">
        <v>309</v>
      </c>
      <c r="E19" s="13" t="n">
        <v>3</v>
      </c>
      <c r="F19" s="13" t="s">
        <v>96</v>
      </c>
      <c r="G19" s="13" t="s">
        <v>97</v>
      </c>
      <c r="H19" s="15" t="n">
        <v>41.635</v>
      </c>
      <c r="I19" s="15" t="n">
        <v>-8.416</v>
      </c>
      <c r="J19" s="13"/>
      <c r="K19" s="13" t="s">
        <v>148</v>
      </c>
      <c r="L19" s="26" t="s">
        <v>149</v>
      </c>
      <c r="M19" s="3" t="n">
        <v>54.95</v>
      </c>
      <c r="N19" s="3" t="n">
        <v>1.45</v>
      </c>
      <c r="O19" s="3" t="n">
        <v>16.17</v>
      </c>
      <c r="P19" s="3" t="n">
        <v>7.8</v>
      </c>
      <c r="Q19" s="3"/>
      <c r="R19" s="3"/>
      <c r="S19" s="3" t="n">
        <v>0.11</v>
      </c>
      <c r="T19" s="3" t="n">
        <v>5.16</v>
      </c>
      <c r="U19" s="3" t="n">
        <v>5.91</v>
      </c>
      <c r="V19" s="3" t="n">
        <v>3.08</v>
      </c>
      <c r="W19" s="3" t="n">
        <v>3.54</v>
      </c>
      <c r="X19" s="3" t="n">
        <v>0.52</v>
      </c>
      <c r="Y19" s="3" t="n">
        <v>1.37</v>
      </c>
      <c r="Z19" s="3"/>
      <c r="AA19" s="3"/>
      <c r="AB19" s="3"/>
      <c r="AC19" s="3"/>
      <c r="AD19" s="3"/>
      <c r="AE19" s="3"/>
      <c r="AF19" s="3"/>
      <c r="AG19" s="3"/>
      <c r="AH19" s="3" t="n">
        <v>1266</v>
      </c>
      <c r="AI19" s="3"/>
      <c r="AJ19" s="3"/>
      <c r="AK19" s="3"/>
      <c r="AL19" s="3"/>
      <c r="AM19" s="3"/>
      <c r="AN19" s="3" t="n">
        <v>163.79</v>
      </c>
      <c r="AO19" s="3"/>
      <c r="AP19" s="3" t="n">
        <v>190</v>
      </c>
      <c r="AQ19" s="3"/>
      <c r="AR19" s="3"/>
      <c r="AS19" s="3" t="n">
        <v>5.34</v>
      </c>
      <c r="AT19" s="3" t="n">
        <v>2.63</v>
      </c>
      <c r="AU19" s="3" t="n">
        <v>2.55</v>
      </c>
      <c r="AV19" s="3"/>
      <c r="AW19" s="3"/>
      <c r="AX19" s="3" t="n">
        <v>8.25</v>
      </c>
      <c r="AY19" s="3"/>
      <c r="AZ19" s="3"/>
      <c r="BA19" s="3"/>
      <c r="BB19" s="3"/>
      <c r="BC19" s="3" t="n">
        <v>83.14</v>
      </c>
      <c r="BD19" s="3"/>
      <c r="BE19" s="3" t="n">
        <v>0.39</v>
      </c>
      <c r="BF19" s="3"/>
      <c r="BG19" s="3"/>
      <c r="BH19" s="3" t="n">
        <v>67.63</v>
      </c>
      <c r="BI19" s="3"/>
      <c r="BJ19" s="3"/>
      <c r="BK19" s="3"/>
      <c r="BL19" s="3" t="n">
        <v>122</v>
      </c>
      <c r="BM19" s="3"/>
      <c r="BN19" s="3"/>
      <c r="BO19" s="3"/>
      <c r="BP19" s="3"/>
      <c r="BQ19" s="3" t="n">
        <v>11.63</v>
      </c>
      <c r="BR19" s="3"/>
      <c r="BS19" s="3" t="n">
        <v>702</v>
      </c>
      <c r="BT19" s="3"/>
      <c r="BU19" s="3"/>
      <c r="BV19" s="3"/>
      <c r="BW19" s="3"/>
      <c r="BX19" s="3"/>
      <c r="BY19" s="3"/>
      <c r="BZ19" s="3"/>
      <c r="CA19" s="3"/>
      <c r="CB19" s="3" t="n">
        <v>32</v>
      </c>
      <c r="CC19" s="3" t="n">
        <v>2.25</v>
      </c>
      <c r="CD19" s="3"/>
      <c r="CE19" s="3" t="n">
        <v>364</v>
      </c>
      <c r="CF19" s="5" t="n">
        <v>0.173789173789174</v>
      </c>
      <c r="CG19" s="5" t="n">
        <v>21.9375</v>
      </c>
      <c r="CH19" s="5" t="n">
        <v>54.3938716356108</v>
      </c>
      <c r="CI19" s="17" t="n">
        <v>56.3754474077064</v>
      </c>
      <c r="CJ19" s="5" t="n">
        <f aca="false">(100*CI19-1781)/1003</f>
        <v>3.84500971163573</v>
      </c>
    </row>
    <row r="20" customFormat="false" ht="15" hidden="false" customHeight="false" outlineLevel="0" collapsed="false">
      <c r="A20" s="12" t="s">
        <v>150</v>
      </c>
      <c r="B20" s="13" t="s">
        <v>146</v>
      </c>
      <c r="C20" s="14" t="s">
        <v>151</v>
      </c>
      <c r="D20" s="13" t="n">
        <v>309</v>
      </c>
      <c r="E20" s="13" t="n">
        <v>3</v>
      </c>
      <c r="F20" s="13" t="s">
        <v>96</v>
      </c>
      <c r="G20" s="13" t="s">
        <v>97</v>
      </c>
      <c r="H20" s="15" t="n">
        <v>41.635</v>
      </c>
      <c r="I20" s="15" t="n">
        <v>-8.416</v>
      </c>
      <c r="J20" s="13"/>
      <c r="K20" s="13" t="s">
        <v>148</v>
      </c>
      <c r="L20" s="26" t="s">
        <v>149</v>
      </c>
      <c r="M20" s="3" t="n">
        <v>58.7</v>
      </c>
      <c r="N20" s="3" t="n">
        <v>1.41</v>
      </c>
      <c r="O20" s="3" t="n">
        <v>16.57</v>
      </c>
      <c r="P20" s="3" t="n">
        <v>6.58</v>
      </c>
      <c r="Q20" s="3"/>
      <c r="R20" s="3"/>
      <c r="S20" s="3" t="n">
        <v>0.08</v>
      </c>
      <c r="T20" s="3" t="n">
        <v>2.72</v>
      </c>
      <c r="U20" s="3" t="n">
        <v>4.16</v>
      </c>
      <c r="V20" s="3" t="n">
        <v>3.15</v>
      </c>
      <c r="W20" s="3" t="n">
        <v>4.3</v>
      </c>
      <c r="X20" s="3" t="n">
        <v>0.59</v>
      </c>
      <c r="Y20" s="3" t="n">
        <v>1.7</v>
      </c>
      <c r="Z20" s="3"/>
      <c r="AA20" s="3"/>
      <c r="AB20" s="3"/>
      <c r="AC20" s="3"/>
      <c r="AD20" s="3"/>
      <c r="AE20" s="3"/>
      <c r="AF20" s="3"/>
      <c r="AG20" s="3"/>
      <c r="AH20" s="3" t="n">
        <v>1555</v>
      </c>
      <c r="AI20" s="3"/>
      <c r="AJ20" s="3"/>
      <c r="AK20" s="3"/>
      <c r="AL20" s="3"/>
      <c r="AM20" s="3"/>
      <c r="AN20" s="3" t="n">
        <v>186.06</v>
      </c>
      <c r="AO20" s="3"/>
      <c r="AP20" s="3" t="n">
        <v>62</v>
      </c>
      <c r="AQ20" s="3"/>
      <c r="AR20" s="3"/>
      <c r="AS20" s="3" t="n">
        <v>5.27</v>
      </c>
      <c r="AT20" s="3" t="n">
        <v>2.46</v>
      </c>
      <c r="AU20" s="3" t="n">
        <v>2.47</v>
      </c>
      <c r="AV20" s="3"/>
      <c r="AW20" s="3"/>
      <c r="AX20" s="3" t="n">
        <v>8.6</v>
      </c>
      <c r="AY20" s="3"/>
      <c r="AZ20" s="3"/>
      <c r="BA20" s="3"/>
      <c r="BB20" s="3"/>
      <c r="BC20" s="3" t="n">
        <v>88.05</v>
      </c>
      <c r="BD20" s="3"/>
      <c r="BE20" s="3" t="n">
        <v>0.36</v>
      </c>
      <c r="BF20" s="3"/>
      <c r="BG20" s="3"/>
      <c r="BH20" s="3" t="n">
        <v>81.15</v>
      </c>
      <c r="BI20" s="3"/>
      <c r="BJ20" s="3"/>
      <c r="BK20" s="3"/>
      <c r="BL20" s="3" t="n">
        <v>170</v>
      </c>
      <c r="BM20" s="3"/>
      <c r="BN20" s="3"/>
      <c r="BO20" s="3"/>
      <c r="BP20" s="3"/>
      <c r="BQ20" s="3" t="n">
        <v>13.41</v>
      </c>
      <c r="BR20" s="3"/>
      <c r="BS20" s="3" t="n">
        <v>639</v>
      </c>
      <c r="BT20" s="3"/>
      <c r="BU20" s="3"/>
      <c r="BV20" s="3"/>
      <c r="BW20" s="3"/>
      <c r="BX20" s="3"/>
      <c r="BY20" s="3"/>
      <c r="BZ20" s="3"/>
      <c r="CA20" s="3"/>
      <c r="CB20" s="3" t="n">
        <v>29</v>
      </c>
      <c r="CC20" s="3" t="n">
        <v>1.93</v>
      </c>
      <c r="CD20" s="3"/>
      <c r="CE20" s="3" t="n">
        <v>388</v>
      </c>
      <c r="CF20" s="5" t="n">
        <v>0.2660406885759</v>
      </c>
      <c r="CG20" s="5" t="n">
        <v>22.0344827586207</v>
      </c>
      <c r="CH20" s="5" t="n">
        <v>67.1575000804557</v>
      </c>
      <c r="CI20" s="17" t="n">
        <v>58.2758261831775</v>
      </c>
      <c r="CJ20" s="5" t="n">
        <f aca="false">(100*CI20-1781)/1003</f>
        <v>4.03447918077542</v>
      </c>
    </row>
    <row r="21" customFormat="false" ht="15" hidden="false" customHeight="false" outlineLevel="0" collapsed="false">
      <c r="A21" s="12" t="s">
        <v>152</v>
      </c>
      <c r="B21" s="13" t="s">
        <v>153</v>
      </c>
      <c r="C21" s="14" t="s">
        <v>154</v>
      </c>
      <c r="D21" s="13" t="n">
        <v>366</v>
      </c>
      <c r="E21" s="13" t="n">
        <v>5</v>
      </c>
      <c r="F21" s="13" t="s">
        <v>155</v>
      </c>
      <c r="G21" s="13" t="s">
        <v>156</v>
      </c>
      <c r="H21" s="15" t="n">
        <v>45.76</v>
      </c>
      <c r="I21" s="15" t="n">
        <v>4.512</v>
      </c>
      <c r="J21" s="13"/>
      <c r="K21" s="13" t="s">
        <v>148</v>
      </c>
      <c r="L21" s="16" t="s">
        <v>157</v>
      </c>
      <c r="M21" s="3" t="n">
        <v>70.6</v>
      </c>
      <c r="N21" s="3" t="n">
        <v>0.38</v>
      </c>
      <c r="O21" s="3" t="n">
        <v>15</v>
      </c>
      <c r="P21" s="3" t="n">
        <v>4.65</v>
      </c>
      <c r="Q21" s="3"/>
      <c r="R21" s="3"/>
      <c r="S21" s="3" t="n">
        <v>0.05</v>
      </c>
      <c r="T21" s="3" t="n">
        <v>0.9</v>
      </c>
      <c r="U21" s="3" t="n">
        <v>0.8</v>
      </c>
      <c r="V21" s="3" t="n">
        <v>7.5</v>
      </c>
      <c r="W21" s="3" t="n">
        <v>0.4</v>
      </c>
      <c r="X21" s="3"/>
      <c r="Y21" s="3"/>
      <c r="Z21" s="3"/>
      <c r="AA21" s="3"/>
      <c r="AB21" s="3" t="n">
        <v>0.55</v>
      </c>
      <c r="AC21" s="3" t="n">
        <v>0.02</v>
      </c>
      <c r="AD21" s="3"/>
      <c r="AE21" s="3"/>
      <c r="AF21" s="3"/>
      <c r="AG21" s="3"/>
      <c r="AH21" s="3"/>
      <c r="AI21" s="3"/>
      <c r="AJ21" s="3"/>
      <c r="AK21" s="3"/>
      <c r="AL21" s="3"/>
      <c r="AM21" s="3" t="n">
        <v>13.6</v>
      </c>
      <c r="AN21" s="3" t="n">
        <v>59.8</v>
      </c>
      <c r="AO21" s="3"/>
      <c r="AP21" s="3"/>
      <c r="AQ21" s="3"/>
      <c r="AR21" s="3"/>
      <c r="AS21" s="3" t="n">
        <v>10.2</v>
      </c>
      <c r="AT21" s="3" t="n">
        <v>6.76</v>
      </c>
      <c r="AU21" s="3" t="n">
        <v>2.32</v>
      </c>
      <c r="AV21" s="3"/>
      <c r="AW21" s="3"/>
      <c r="AX21" s="3"/>
      <c r="AY21" s="3"/>
      <c r="AZ21" s="3"/>
      <c r="BA21" s="3"/>
      <c r="BB21" s="3"/>
      <c r="BC21" s="3" t="n">
        <v>27.7</v>
      </c>
      <c r="BD21" s="3"/>
      <c r="BE21" s="3" t="n">
        <v>1.15</v>
      </c>
      <c r="BF21" s="3"/>
      <c r="BG21" s="3" t="n">
        <v>14</v>
      </c>
      <c r="BH21" s="3" t="n">
        <v>32.9</v>
      </c>
      <c r="BI21" s="3"/>
      <c r="BJ21" s="3"/>
      <c r="BK21" s="3"/>
      <c r="BL21" s="3" t="n">
        <v>9</v>
      </c>
      <c r="BM21" s="3"/>
      <c r="BN21" s="3"/>
      <c r="BO21" s="3"/>
      <c r="BP21" s="3"/>
      <c r="BQ21" s="3" t="n">
        <v>8.24</v>
      </c>
      <c r="BR21" s="3"/>
      <c r="BS21" s="3" t="n">
        <v>85</v>
      </c>
      <c r="BT21" s="3"/>
      <c r="BU21" s="3"/>
      <c r="BV21" s="3"/>
      <c r="BW21" s="3"/>
      <c r="BX21" s="3"/>
      <c r="BY21" s="3"/>
      <c r="BZ21" s="3"/>
      <c r="CA21" s="3"/>
      <c r="CB21" s="3" t="n">
        <v>63</v>
      </c>
      <c r="CC21" s="3" t="n">
        <v>7.68</v>
      </c>
      <c r="CD21" s="3"/>
      <c r="CE21" s="3" t="n">
        <v>330</v>
      </c>
      <c r="CF21" s="5" t="n">
        <v>0.105882352941176</v>
      </c>
      <c r="CG21" s="5" t="n">
        <v>1.34920634920635</v>
      </c>
      <c r="CH21" s="5" t="n">
        <v>5.30934588509317</v>
      </c>
      <c r="CI21" s="17" t="n">
        <v>7.17634431124002</v>
      </c>
      <c r="CJ21" s="5" t="n">
        <f aca="false">(100*CI21-1781)/1003</f>
        <v>-1.06018501383449</v>
      </c>
    </row>
    <row r="22" customFormat="false" ht="15" hidden="false" customHeight="false" outlineLevel="0" collapsed="false">
      <c r="A22" s="12" t="s">
        <v>158</v>
      </c>
      <c r="B22" s="13" t="s">
        <v>153</v>
      </c>
      <c r="C22" s="14" t="s">
        <v>159</v>
      </c>
      <c r="D22" s="13" t="n">
        <v>366</v>
      </c>
      <c r="E22" s="13" t="n">
        <v>5</v>
      </c>
      <c r="F22" s="13" t="s">
        <v>155</v>
      </c>
      <c r="G22" s="13" t="s">
        <v>156</v>
      </c>
      <c r="H22" s="15" t="n">
        <v>45.76</v>
      </c>
      <c r="I22" s="15" t="n">
        <v>4.512</v>
      </c>
      <c r="J22" s="13"/>
      <c r="K22" s="13" t="s">
        <v>148</v>
      </c>
      <c r="L22" s="16" t="s">
        <v>157</v>
      </c>
      <c r="M22" s="3" t="n">
        <v>62.5</v>
      </c>
      <c r="N22" s="3" t="n">
        <v>1.2</v>
      </c>
      <c r="O22" s="3" t="n">
        <v>14.5</v>
      </c>
      <c r="P22" s="3" t="n">
        <v>6.18</v>
      </c>
      <c r="Q22" s="3" t="n">
        <v>2.9</v>
      </c>
      <c r="R22" s="3"/>
      <c r="S22" s="3" t="n">
        <v>0.14</v>
      </c>
      <c r="T22" s="3" t="n">
        <v>3.1</v>
      </c>
      <c r="U22" s="3" t="n">
        <v>1.17</v>
      </c>
      <c r="V22" s="3" t="n">
        <v>6.15</v>
      </c>
      <c r="W22" s="3" t="n">
        <v>0.2</v>
      </c>
      <c r="X22" s="3"/>
      <c r="Y22" s="3"/>
      <c r="Z22" s="3"/>
      <c r="AA22" s="3"/>
      <c r="AB22" s="3" t="n">
        <v>1.38</v>
      </c>
      <c r="AC22" s="3" t="n">
        <v>0.12</v>
      </c>
      <c r="AD22" s="3"/>
      <c r="AE22" s="3"/>
      <c r="AF22" s="3"/>
      <c r="AG22" s="3"/>
      <c r="AH22" s="3"/>
      <c r="AI22" s="3"/>
      <c r="AJ22" s="3"/>
      <c r="AK22" s="3"/>
      <c r="AL22" s="3"/>
      <c r="AM22" s="3" t="n">
        <v>8.96</v>
      </c>
      <c r="AN22" s="3" t="n">
        <v>47.5</v>
      </c>
      <c r="AO22" s="3"/>
      <c r="AP22" s="3"/>
      <c r="AQ22" s="3"/>
      <c r="AR22" s="3"/>
      <c r="AS22" s="3" t="n">
        <v>9.16</v>
      </c>
      <c r="AT22" s="3" t="n">
        <v>5.35</v>
      </c>
      <c r="AU22" s="3" t="n">
        <v>2.76</v>
      </c>
      <c r="AV22" s="3"/>
      <c r="AW22" s="3"/>
      <c r="AX22" s="3"/>
      <c r="AY22" s="3"/>
      <c r="AZ22" s="3"/>
      <c r="BA22" s="3"/>
      <c r="BB22" s="3"/>
      <c r="BC22" s="3" t="n">
        <v>19.7</v>
      </c>
      <c r="BD22" s="3"/>
      <c r="BE22" s="3" t="n">
        <v>0.94</v>
      </c>
      <c r="BF22" s="3"/>
      <c r="BG22" s="3" t="n">
        <v>13</v>
      </c>
      <c r="BH22" s="3" t="n">
        <v>33.3</v>
      </c>
      <c r="BI22" s="3"/>
      <c r="BJ22" s="3"/>
      <c r="BK22" s="3"/>
      <c r="BL22" s="3" t="n">
        <v>3</v>
      </c>
      <c r="BM22" s="3"/>
      <c r="BN22" s="3"/>
      <c r="BO22" s="3"/>
      <c r="BP22" s="3"/>
      <c r="BQ22" s="3" t="n">
        <v>8.46</v>
      </c>
      <c r="BR22" s="3"/>
      <c r="BS22" s="3" t="n">
        <v>89</v>
      </c>
      <c r="BT22" s="3"/>
      <c r="BU22" s="3"/>
      <c r="BV22" s="3" t="n">
        <v>3.14</v>
      </c>
      <c r="BW22" s="3"/>
      <c r="BX22" s="3"/>
      <c r="BY22" s="3"/>
      <c r="BZ22" s="3"/>
      <c r="CA22" s="3"/>
      <c r="CB22" s="3" t="n">
        <v>57</v>
      </c>
      <c r="CC22" s="3" t="n">
        <v>5.85</v>
      </c>
      <c r="CD22" s="3"/>
      <c r="CE22" s="3" t="n">
        <v>314</v>
      </c>
      <c r="CF22" s="5" t="n">
        <v>0.0337078651685393</v>
      </c>
      <c r="CG22" s="5" t="n">
        <v>1.56140350877193</v>
      </c>
      <c r="CH22" s="5" t="n">
        <v>4.95715878324574</v>
      </c>
      <c r="CI22" s="17" t="n">
        <v>8.07685475527262</v>
      </c>
      <c r="CJ22" s="5" t="n">
        <f aca="false">(100*CI22-1781)/1003</f>
        <v>-0.97040331452915</v>
      </c>
    </row>
    <row r="23" customFormat="false" ht="15" hidden="false" customHeight="false" outlineLevel="0" collapsed="false">
      <c r="A23" s="12" t="s">
        <v>160</v>
      </c>
      <c r="B23" s="13" t="s">
        <v>161</v>
      </c>
      <c r="C23" s="14" t="s">
        <v>151</v>
      </c>
      <c r="D23" s="13" t="n">
        <v>308</v>
      </c>
      <c r="E23" s="13" t="n">
        <v>4</v>
      </c>
      <c r="F23" s="13" t="s">
        <v>96</v>
      </c>
      <c r="G23" s="13" t="s">
        <v>97</v>
      </c>
      <c r="H23" s="15" t="n">
        <v>41.4422</v>
      </c>
      <c r="I23" s="15" t="n">
        <v>-8.027</v>
      </c>
      <c r="J23" s="13"/>
      <c r="K23" s="13" t="s">
        <v>148</v>
      </c>
      <c r="L23" s="26" t="s">
        <v>149</v>
      </c>
      <c r="M23" s="3" t="n">
        <v>56.44</v>
      </c>
      <c r="N23" s="3" t="n">
        <v>1.3</v>
      </c>
      <c r="O23" s="3" t="n">
        <v>16.45</v>
      </c>
      <c r="P23" s="3" t="n">
        <v>6.92</v>
      </c>
      <c r="Q23" s="3"/>
      <c r="R23" s="3"/>
      <c r="S23" s="3" t="n">
        <v>0.1</v>
      </c>
      <c r="T23" s="3" t="n">
        <v>3.82</v>
      </c>
      <c r="U23" s="3" t="n">
        <v>5.38</v>
      </c>
      <c r="V23" s="3" t="n">
        <v>3.1</v>
      </c>
      <c r="W23" s="3" t="n">
        <v>3.71</v>
      </c>
      <c r="X23" s="3" t="n">
        <v>0.62</v>
      </c>
      <c r="Y23" s="3" t="n">
        <v>1.61</v>
      </c>
      <c r="Z23" s="3"/>
      <c r="AA23" s="3"/>
      <c r="AB23" s="3"/>
      <c r="AC23" s="3"/>
      <c r="AD23" s="3"/>
      <c r="AE23" s="3"/>
      <c r="AF23" s="3"/>
      <c r="AG23" s="3"/>
      <c r="AH23" s="3" t="n">
        <v>1361</v>
      </c>
      <c r="AI23" s="3"/>
      <c r="AJ23" s="3"/>
      <c r="AK23" s="3"/>
      <c r="AL23" s="3"/>
      <c r="AM23" s="3"/>
      <c r="AN23" s="3" t="n">
        <v>153.52</v>
      </c>
      <c r="AO23" s="3"/>
      <c r="AP23" s="3" t="n">
        <v>173</v>
      </c>
      <c r="AQ23" s="3"/>
      <c r="AR23" s="3"/>
      <c r="AS23" s="3" t="n">
        <v>5.64</v>
      </c>
      <c r="AT23" s="3" t="n">
        <v>2.85</v>
      </c>
      <c r="AU23" s="3" t="n">
        <v>2.45</v>
      </c>
      <c r="AV23" s="3"/>
      <c r="AW23" s="3"/>
      <c r="AX23" s="3" t="n">
        <v>7.17</v>
      </c>
      <c r="AY23" s="3"/>
      <c r="AZ23" s="3"/>
      <c r="BA23" s="3"/>
      <c r="BB23" s="3"/>
      <c r="BC23" s="3" t="n">
        <v>79.07</v>
      </c>
      <c r="BD23" s="3"/>
      <c r="BE23" s="3" t="n">
        <v>0.38</v>
      </c>
      <c r="BF23" s="3"/>
      <c r="BG23" s="3"/>
      <c r="BH23" s="3" t="n">
        <v>61.96</v>
      </c>
      <c r="BI23" s="3"/>
      <c r="BJ23" s="3"/>
      <c r="BK23" s="3"/>
      <c r="BL23" s="3" t="n">
        <v>166</v>
      </c>
      <c r="BM23" s="3"/>
      <c r="BN23" s="3"/>
      <c r="BO23" s="3"/>
      <c r="BP23" s="3"/>
      <c r="BQ23" s="3" t="n">
        <v>10.68</v>
      </c>
      <c r="BR23" s="3"/>
      <c r="BS23" s="3" t="n">
        <v>718</v>
      </c>
      <c r="BT23" s="3"/>
      <c r="BU23" s="3"/>
      <c r="BV23" s="3"/>
      <c r="BW23" s="3"/>
      <c r="BX23" s="3"/>
      <c r="BY23" s="3"/>
      <c r="BZ23" s="3"/>
      <c r="CA23" s="3"/>
      <c r="CB23" s="3" t="n">
        <v>30</v>
      </c>
      <c r="CC23" s="3" t="n">
        <v>2.71</v>
      </c>
      <c r="CD23" s="3"/>
      <c r="CE23" s="3" t="n">
        <v>397</v>
      </c>
      <c r="CF23" s="5" t="n">
        <v>0.231197771587744</v>
      </c>
      <c r="CG23" s="5" t="n">
        <v>23.9333333333333</v>
      </c>
      <c r="CH23" s="5" t="n">
        <v>42.9501730421031</v>
      </c>
      <c r="CI23" s="17" t="n">
        <v>55.1936614906852</v>
      </c>
      <c r="CJ23" s="5" t="n">
        <f aca="false">(100*CI23-1781)/1003</f>
        <v>3.72718459528267</v>
      </c>
    </row>
    <row r="24" customFormat="false" ht="15" hidden="false" customHeight="false" outlineLevel="0" collapsed="false">
      <c r="A24" s="12"/>
      <c r="B24" s="13" t="s">
        <v>162</v>
      </c>
      <c r="C24" s="14" t="s">
        <v>163</v>
      </c>
      <c r="D24" s="13" t="n">
        <v>343.9</v>
      </c>
      <c r="E24" s="13" t="n">
        <v>2.3</v>
      </c>
      <c r="F24" s="13" t="s">
        <v>111</v>
      </c>
      <c r="G24" s="13" t="s">
        <v>112</v>
      </c>
      <c r="H24" s="15" t="n">
        <v>48.7419444444444</v>
      </c>
      <c r="I24" s="15" t="n">
        <v>13.5469444444444</v>
      </c>
      <c r="J24" s="13"/>
      <c r="K24" s="13" t="s">
        <v>148</v>
      </c>
      <c r="L24" s="26" t="s">
        <v>164</v>
      </c>
      <c r="M24" s="3" t="n">
        <v>63</v>
      </c>
      <c r="N24" s="3" t="n">
        <v>0.66</v>
      </c>
      <c r="O24" s="3" t="n">
        <v>16.17</v>
      </c>
      <c r="P24" s="3" t="n">
        <v>4.79</v>
      </c>
      <c r="Q24" s="3"/>
      <c r="R24" s="3"/>
      <c r="S24" s="3" t="n">
        <v>0.07</v>
      </c>
      <c r="T24" s="3" t="n">
        <v>2.8</v>
      </c>
      <c r="U24" s="3" t="n">
        <v>3.41</v>
      </c>
      <c r="V24" s="3" t="n">
        <v>3.07</v>
      </c>
      <c r="W24" s="3" t="n">
        <v>3.88</v>
      </c>
      <c r="X24" s="3" t="n">
        <v>0.28</v>
      </c>
      <c r="Y24" s="3" t="n">
        <v>1.1</v>
      </c>
      <c r="Z24" s="3"/>
      <c r="AA24" s="3"/>
      <c r="AB24" s="3"/>
      <c r="AC24" s="3"/>
      <c r="AD24" s="3"/>
      <c r="AE24" s="3"/>
      <c r="AF24" s="3"/>
      <c r="AG24" s="3"/>
      <c r="AH24" s="3" t="n">
        <v>1331</v>
      </c>
      <c r="AI24" s="3"/>
      <c r="AJ24" s="3"/>
      <c r="AK24" s="3"/>
      <c r="AL24" s="3"/>
      <c r="AM24" s="3"/>
      <c r="AN24" s="3" t="n">
        <v>81.2</v>
      </c>
      <c r="AO24" s="3" t="n">
        <v>6</v>
      </c>
      <c r="AP24" s="3" t="n">
        <v>67</v>
      </c>
      <c r="AQ24" s="3"/>
      <c r="AR24" s="3"/>
      <c r="AS24" s="3" t="n">
        <v>3.7</v>
      </c>
      <c r="AT24" s="3" t="n">
        <v>2</v>
      </c>
      <c r="AU24" s="3" t="n">
        <v>1.2</v>
      </c>
      <c r="AV24" s="3"/>
      <c r="AW24" s="3" t="n">
        <v>19</v>
      </c>
      <c r="AX24" s="3" t="n">
        <v>5</v>
      </c>
      <c r="AY24" s="3"/>
      <c r="AZ24" s="3"/>
      <c r="BA24" s="3"/>
      <c r="BB24" s="3" t="n">
        <v>0.7</v>
      </c>
      <c r="BC24" s="3" t="n">
        <v>41.3</v>
      </c>
      <c r="BD24" s="3"/>
      <c r="BE24" s="3" t="n">
        <v>0.3</v>
      </c>
      <c r="BF24" s="3"/>
      <c r="BG24" s="3" t="n">
        <v>13</v>
      </c>
      <c r="BH24" s="3" t="n">
        <v>31.3</v>
      </c>
      <c r="BI24" s="3" t="n">
        <v>22</v>
      </c>
      <c r="BJ24" s="3" t="n">
        <v>41</v>
      </c>
      <c r="BK24" s="3" t="n">
        <v>8.4</v>
      </c>
      <c r="BL24" s="3" t="n">
        <v>119</v>
      </c>
      <c r="BM24" s="3"/>
      <c r="BN24" s="3"/>
      <c r="BO24" s="3"/>
      <c r="BP24" s="3"/>
      <c r="BQ24" s="3" t="n">
        <v>6.4</v>
      </c>
      <c r="BR24" s="3"/>
      <c r="BS24" s="3" t="n">
        <v>374</v>
      </c>
      <c r="BT24" s="3"/>
      <c r="BU24" s="3" t="n">
        <v>0.7</v>
      </c>
      <c r="BV24" s="3" t="n">
        <v>15</v>
      </c>
      <c r="BW24" s="3"/>
      <c r="BX24" s="3" t="n">
        <v>0.3</v>
      </c>
      <c r="BY24" s="3" t="n">
        <v>3</v>
      </c>
      <c r="BZ24" s="3" t="n">
        <v>68</v>
      </c>
      <c r="CA24" s="3"/>
      <c r="CB24" s="3" t="n">
        <v>27</v>
      </c>
      <c r="CC24" s="3" t="n">
        <v>1.8</v>
      </c>
      <c r="CD24" s="3" t="n">
        <v>66</v>
      </c>
      <c r="CE24" s="3" t="n">
        <v>193</v>
      </c>
      <c r="CF24" s="5" t="n">
        <v>0.318181818181818</v>
      </c>
      <c r="CG24" s="5" t="n">
        <v>13.8518518518519</v>
      </c>
      <c r="CH24" s="5" t="n">
        <v>33.7753623188406</v>
      </c>
      <c r="CI24" s="17" t="n">
        <f aca="false">-10.6+10.3*LN(CG24)+8.8*LN(CH24)</f>
        <v>47.4463531722219</v>
      </c>
      <c r="CJ24" s="5" t="n">
        <f aca="false">(100*CI24-1781)/1003</f>
        <v>2.95477100420956</v>
      </c>
    </row>
    <row r="25" customFormat="false" ht="15" hidden="false" customHeight="false" outlineLevel="0" collapsed="false">
      <c r="A25" s="12" t="s">
        <v>165</v>
      </c>
      <c r="B25" s="13" t="s">
        <v>162</v>
      </c>
      <c r="C25" s="14" t="s">
        <v>163</v>
      </c>
      <c r="D25" s="13" t="n">
        <v>343.9</v>
      </c>
      <c r="E25" s="13" t="n">
        <v>2.3</v>
      </c>
      <c r="F25" s="13" t="s">
        <v>111</v>
      </c>
      <c r="G25" s="13" t="s">
        <v>112</v>
      </c>
      <c r="H25" s="15" t="n">
        <v>48.7419444444444</v>
      </c>
      <c r="I25" s="15" t="n">
        <v>13.5469444444444</v>
      </c>
      <c r="J25" s="13" t="s">
        <v>166</v>
      </c>
      <c r="K25" s="13" t="s">
        <v>114</v>
      </c>
      <c r="L25" s="26" t="s">
        <v>164</v>
      </c>
      <c r="M25" s="3" t="n">
        <v>62.97</v>
      </c>
      <c r="N25" s="3" t="n">
        <v>0.78</v>
      </c>
      <c r="O25" s="3" t="n">
        <v>16.15</v>
      </c>
      <c r="P25" s="3" t="n">
        <v>5.33</v>
      </c>
      <c r="Q25" s="3"/>
      <c r="R25" s="3"/>
      <c r="S25" s="3" t="n">
        <v>0.08</v>
      </c>
      <c r="T25" s="3" t="n">
        <v>3.35</v>
      </c>
      <c r="U25" s="3" t="n">
        <v>4.05</v>
      </c>
      <c r="V25" s="3" t="n">
        <v>3.31</v>
      </c>
      <c r="W25" s="3" t="n">
        <v>3.35</v>
      </c>
      <c r="X25" s="3" t="n">
        <v>0.32</v>
      </c>
      <c r="Y25" s="3" t="n">
        <v>0.71</v>
      </c>
      <c r="Z25" s="3"/>
      <c r="AA25" s="3"/>
      <c r="AB25" s="3"/>
      <c r="AC25" s="3"/>
      <c r="AD25" s="3"/>
      <c r="AE25" s="3"/>
      <c r="AF25" s="3"/>
      <c r="AG25" s="3"/>
      <c r="AH25" s="3" t="n">
        <v>1464</v>
      </c>
      <c r="AI25" s="3"/>
      <c r="AJ25" s="3"/>
      <c r="AK25" s="3"/>
      <c r="AL25" s="3"/>
      <c r="AM25" s="3"/>
      <c r="AN25" s="3" t="n">
        <v>61</v>
      </c>
      <c r="AO25" s="3" t="n">
        <v>14</v>
      </c>
      <c r="AP25" s="3" t="n">
        <v>58</v>
      </c>
      <c r="AQ25" s="3"/>
      <c r="AR25" s="3"/>
      <c r="AS25" s="3" t="n">
        <v>3</v>
      </c>
      <c r="AT25" s="3"/>
      <c r="AU25" s="3"/>
      <c r="AV25" s="3"/>
      <c r="AW25" s="3" t="n">
        <v>19</v>
      </c>
      <c r="AX25" s="3" t="n">
        <v>5</v>
      </c>
      <c r="AY25" s="3"/>
      <c r="AZ25" s="3"/>
      <c r="BA25" s="3"/>
      <c r="BB25" s="3"/>
      <c r="BC25" s="3" t="n">
        <v>34</v>
      </c>
      <c r="BD25" s="3"/>
      <c r="BE25" s="3"/>
      <c r="BF25" s="3"/>
      <c r="BG25" s="3" t="n">
        <v>12</v>
      </c>
      <c r="BH25" s="3" t="n">
        <v>36</v>
      </c>
      <c r="BI25" s="3" t="n">
        <v>23</v>
      </c>
      <c r="BJ25" s="3" t="n">
        <v>22</v>
      </c>
      <c r="BK25" s="3"/>
      <c r="BL25" s="3" t="n">
        <v>92</v>
      </c>
      <c r="BM25" s="3"/>
      <c r="BN25" s="3"/>
      <c r="BO25" s="3" t="n">
        <v>15</v>
      </c>
      <c r="BP25" s="3"/>
      <c r="BQ25" s="3"/>
      <c r="BR25" s="3"/>
      <c r="BS25" s="3" t="n">
        <v>455</v>
      </c>
      <c r="BT25" s="3"/>
      <c r="BU25" s="3"/>
      <c r="BV25" s="3" t="n">
        <v>9</v>
      </c>
      <c r="BW25" s="3"/>
      <c r="BX25" s="3"/>
      <c r="BY25" s="3" t="n">
        <v>3</v>
      </c>
      <c r="BZ25" s="3" t="n">
        <v>95</v>
      </c>
      <c r="CA25" s="3"/>
      <c r="CB25" s="3" t="n">
        <v>21</v>
      </c>
      <c r="CC25" s="3" t="n">
        <v>2</v>
      </c>
      <c r="CD25" s="3" t="n">
        <v>81</v>
      </c>
      <c r="CE25" s="3" t="n">
        <v>200</v>
      </c>
      <c r="CF25" s="5" t="n">
        <v>0.202197802197802</v>
      </c>
      <c r="CG25" s="5" t="n">
        <v>21.6666666666667</v>
      </c>
      <c r="CH25" s="5" t="n">
        <v>25.0248447204969</v>
      </c>
      <c r="CI25" s="17" t="n">
        <f aca="false">-10.6+10.3*LN(CG25)+8.8*LN(CH25)</f>
        <v>49.4153305644641</v>
      </c>
      <c r="CJ25" s="5" t="n">
        <f aca="false">(100*CI25-1781)/1003</f>
        <v>3.15107981699543</v>
      </c>
    </row>
    <row r="26" customFormat="false" ht="15" hidden="false" customHeight="false" outlineLevel="0" collapsed="false">
      <c r="A26" s="12"/>
      <c r="B26" s="13" t="s">
        <v>162</v>
      </c>
      <c r="C26" s="14" t="s">
        <v>163</v>
      </c>
      <c r="D26" s="13" t="n">
        <v>343.9</v>
      </c>
      <c r="E26" s="13" t="n">
        <v>2.3</v>
      </c>
      <c r="F26" s="13" t="s">
        <v>111</v>
      </c>
      <c r="G26" s="13" t="s">
        <v>112</v>
      </c>
      <c r="H26" s="15" t="n">
        <v>48.7419444444444</v>
      </c>
      <c r="I26" s="15" t="n">
        <v>13.5469444444444</v>
      </c>
      <c r="J26" s="13"/>
      <c r="K26" s="13" t="s">
        <v>148</v>
      </c>
      <c r="L26" s="26" t="s">
        <v>164</v>
      </c>
      <c r="M26" s="3" t="n">
        <v>59.62</v>
      </c>
      <c r="N26" s="3" t="n">
        <v>0.96</v>
      </c>
      <c r="O26" s="3" t="n">
        <v>17.63</v>
      </c>
      <c r="P26" s="3" t="n">
        <v>6.7</v>
      </c>
      <c r="Q26" s="3"/>
      <c r="R26" s="3"/>
      <c r="S26" s="3" t="n">
        <v>0.11</v>
      </c>
      <c r="T26" s="3" t="n">
        <v>3.15</v>
      </c>
      <c r="U26" s="3" t="n">
        <v>4.45</v>
      </c>
      <c r="V26" s="3" t="n">
        <v>3.81</v>
      </c>
      <c r="W26" s="3" t="n">
        <v>2.92</v>
      </c>
      <c r="X26" s="3" t="n">
        <v>0.28</v>
      </c>
      <c r="Y26" s="3" t="n">
        <v>0.9</v>
      </c>
      <c r="Z26" s="3"/>
      <c r="AA26" s="3"/>
      <c r="AB26" s="3"/>
      <c r="AC26" s="3"/>
      <c r="AD26" s="3"/>
      <c r="AE26" s="3"/>
      <c r="AF26" s="3"/>
      <c r="AG26" s="3"/>
      <c r="AH26" s="3" t="n">
        <v>1324</v>
      </c>
      <c r="AI26" s="3"/>
      <c r="AJ26" s="3"/>
      <c r="AK26" s="3"/>
      <c r="AL26" s="3"/>
      <c r="AM26" s="3"/>
      <c r="AN26" s="3" t="n">
        <v>76.4</v>
      </c>
      <c r="AO26" s="3"/>
      <c r="AP26" s="3" t="n">
        <v>65</v>
      </c>
      <c r="AQ26" s="3"/>
      <c r="AR26" s="3"/>
      <c r="AS26" s="3" t="n">
        <v>4</v>
      </c>
      <c r="AT26" s="3" t="n">
        <v>2.4</v>
      </c>
      <c r="AU26" s="3" t="n">
        <v>1.7</v>
      </c>
      <c r="AV26" s="3"/>
      <c r="AW26" s="3" t="n">
        <v>44</v>
      </c>
      <c r="AX26" s="3" t="n">
        <v>5.5</v>
      </c>
      <c r="AY26" s="3"/>
      <c r="AZ26" s="3"/>
      <c r="BA26" s="3"/>
      <c r="BB26" s="3" t="n">
        <v>0.8</v>
      </c>
      <c r="BC26" s="3" t="n">
        <v>37.8</v>
      </c>
      <c r="BD26" s="3"/>
      <c r="BE26" s="3" t="n">
        <v>0.3</v>
      </c>
      <c r="BF26" s="3"/>
      <c r="BG26" s="3" t="n">
        <v>15</v>
      </c>
      <c r="BH26" s="3" t="n">
        <v>34.4</v>
      </c>
      <c r="BI26" s="3" t="n">
        <v>26</v>
      </c>
      <c r="BJ26" s="3" t="n">
        <v>18</v>
      </c>
      <c r="BK26" s="3" t="n">
        <v>8.9</v>
      </c>
      <c r="BL26" s="3" t="n">
        <v>150</v>
      </c>
      <c r="BM26" s="3"/>
      <c r="BN26" s="3"/>
      <c r="BO26" s="3" t="n">
        <v>15</v>
      </c>
      <c r="BP26" s="3"/>
      <c r="BQ26" s="3" t="n">
        <v>6.3</v>
      </c>
      <c r="BR26" s="3"/>
      <c r="BS26" s="3" t="n">
        <v>464</v>
      </c>
      <c r="BT26" s="3"/>
      <c r="BU26" s="3" t="n">
        <v>0.7</v>
      </c>
      <c r="BV26" s="3" t="n">
        <v>7</v>
      </c>
      <c r="BW26" s="3"/>
      <c r="BX26" s="3" t="n">
        <v>0.3</v>
      </c>
      <c r="BY26" s="3"/>
      <c r="BZ26" s="3" t="n">
        <v>119</v>
      </c>
      <c r="CA26" s="3"/>
      <c r="CB26" s="3" t="n">
        <v>18</v>
      </c>
      <c r="CC26" s="3" t="n">
        <v>2.2</v>
      </c>
      <c r="CD26" s="3" t="n">
        <v>91</v>
      </c>
      <c r="CE26" s="3" t="n">
        <v>305</v>
      </c>
      <c r="CF26" s="5" t="n">
        <v>0.323275862068966</v>
      </c>
      <c r="CG26" s="5" t="n">
        <v>25.7777777777778</v>
      </c>
      <c r="CH26" s="5" t="n">
        <v>25.2924901185771</v>
      </c>
      <c r="CI26" s="17" t="n">
        <f aca="false">-10.6+10.3*LN(CG26)+8.8*LN(CH26)</f>
        <v>51.298447943625</v>
      </c>
      <c r="CJ26" s="5" t="n">
        <f aca="false">(100*CI26-1781)/1003</f>
        <v>3.3388283094342</v>
      </c>
    </row>
    <row r="27" customFormat="false" ht="15" hidden="false" customHeight="false" outlineLevel="0" collapsed="false">
      <c r="A27" s="12" t="s">
        <v>167</v>
      </c>
      <c r="B27" s="13" t="s">
        <v>168</v>
      </c>
      <c r="C27" s="14"/>
      <c r="D27" s="13" t="n">
        <v>311</v>
      </c>
      <c r="E27" s="13" t="n">
        <v>5</v>
      </c>
      <c r="F27" s="13" t="s">
        <v>155</v>
      </c>
      <c r="G27" s="13" t="s">
        <v>156</v>
      </c>
      <c r="H27" s="15" t="n">
        <v>45.76</v>
      </c>
      <c r="I27" s="15" t="n">
        <v>4.512</v>
      </c>
      <c r="J27" s="13"/>
      <c r="K27" s="13" t="s">
        <v>148</v>
      </c>
      <c r="L27" s="16" t="s">
        <v>169</v>
      </c>
      <c r="M27" s="3" t="n">
        <v>55.5</v>
      </c>
      <c r="N27" s="3" t="n">
        <v>1.06</v>
      </c>
      <c r="O27" s="3" t="n">
        <v>18</v>
      </c>
      <c r="P27" s="3" t="n">
        <v>7.53</v>
      </c>
      <c r="Q27" s="3"/>
      <c r="R27" s="3"/>
      <c r="S27" s="3" t="n">
        <v>0.11</v>
      </c>
      <c r="T27" s="3" t="n">
        <v>3.79</v>
      </c>
      <c r="U27" s="3" t="n">
        <v>6.47</v>
      </c>
      <c r="V27" s="3" t="n">
        <v>3.75</v>
      </c>
      <c r="W27" s="3" t="n">
        <v>3.43</v>
      </c>
      <c r="X27" s="3" t="n">
        <v>0.51</v>
      </c>
      <c r="Y27" s="3" t="n">
        <v>1.27</v>
      </c>
      <c r="Z27" s="3"/>
      <c r="AA27" s="3"/>
      <c r="AB27" s="3"/>
      <c r="AC27" s="3"/>
      <c r="AD27" s="3"/>
      <c r="AE27" s="3"/>
      <c r="AF27" s="3"/>
      <c r="AG27" s="3"/>
      <c r="AH27" s="3" t="n">
        <v>2020</v>
      </c>
      <c r="AI27" s="3"/>
      <c r="AJ27" s="3"/>
      <c r="AK27" s="3"/>
      <c r="AL27" s="3"/>
      <c r="AM27" s="3"/>
      <c r="AN27" s="3" t="n">
        <v>165</v>
      </c>
      <c r="AO27" s="3" t="n">
        <v>17</v>
      </c>
      <c r="AP27" s="3"/>
      <c r="AQ27" s="3"/>
      <c r="AR27" s="3" t="n">
        <v>15</v>
      </c>
      <c r="AS27" s="3" t="n">
        <v>5.84</v>
      </c>
      <c r="AT27" s="3" t="n">
        <v>2.89</v>
      </c>
      <c r="AU27" s="3" t="n">
        <v>2.93</v>
      </c>
      <c r="AV27" s="3"/>
      <c r="AW27" s="3"/>
      <c r="AX27" s="3" t="n">
        <v>9.65</v>
      </c>
      <c r="AY27" s="3"/>
      <c r="AZ27" s="3" t="n">
        <v>6.9</v>
      </c>
      <c r="BA27" s="3"/>
      <c r="BB27" s="3" t="n">
        <v>1.08</v>
      </c>
      <c r="BC27" s="3" t="n">
        <v>88.6</v>
      </c>
      <c r="BD27" s="3" t="n">
        <v>70</v>
      </c>
      <c r="BE27" s="3" t="n">
        <v>0.34</v>
      </c>
      <c r="BF27" s="3"/>
      <c r="BG27" s="3" t="n">
        <v>15.4</v>
      </c>
      <c r="BH27" s="3" t="n">
        <v>74.9</v>
      </c>
      <c r="BI27" s="3" t="n">
        <v>2</v>
      </c>
      <c r="BJ27" s="3" t="n">
        <v>37</v>
      </c>
      <c r="BK27" s="3" t="n">
        <v>19.85</v>
      </c>
      <c r="BL27" s="3" t="n">
        <v>148.5</v>
      </c>
      <c r="BM27" s="3"/>
      <c r="BN27" s="3"/>
      <c r="BO27" s="3"/>
      <c r="BP27" s="3"/>
      <c r="BQ27" s="3" t="n">
        <v>14.8</v>
      </c>
      <c r="BR27" s="3"/>
      <c r="BS27" s="3" t="n">
        <v>1045</v>
      </c>
      <c r="BT27" s="3" t="n">
        <v>1.4</v>
      </c>
      <c r="BU27" s="3" t="n">
        <v>1.2</v>
      </c>
      <c r="BV27" s="3" t="n">
        <v>32.6</v>
      </c>
      <c r="BW27" s="3"/>
      <c r="BX27" s="3" t="n">
        <v>0.44</v>
      </c>
      <c r="BY27" s="3" t="n">
        <v>6.91</v>
      </c>
      <c r="BZ27" s="3" t="n">
        <v>172</v>
      </c>
      <c r="CA27" s="3"/>
      <c r="CB27" s="3" t="n">
        <v>29.1</v>
      </c>
      <c r="CC27" s="3" t="n">
        <v>2.55</v>
      </c>
      <c r="CD27" s="3" t="n">
        <v>75</v>
      </c>
      <c r="CE27" s="3" t="n">
        <v>275</v>
      </c>
      <c r="CF27" s="5" t="n">
        <v>0.142105263157895</v>
      </c>
      <c r="CG27" s="5" t="n">
        <v>35.9106529209622</v>
      </c>
      <c r="CH27" s="5" t="n">
        <v>51.1465107782243</v>
      </c>
      <c r="CI27" s="17" t="n">
        <v>60.9099597156851</v>
      </c>
      <c r="CJ27" s="5" t="n">
        <f aca="false">(100*CI27-1781)/1003</f>
        <v>4.29710465759572</v>
      </c>
    </row>
    <row r="28" customFormat="false" ht="15" hidden="false" customHeight="false" outlineLevel="0" collapsed="false">
      <c r="A28" s="12" t="s">
        <v>170</v>
      </c>
      <c r="B28" s="13" t="s">
        <v>171</v>
      </c>
      <c r="C28" s="14" t="s">
        <v>172</v>
      </c>
      <c r="D28" s="13" t="n">
        <v>358</v>
      </c>
      <c r="E28" s="13" t="n">
        <v>1</v>
      </c>
      <c r="F28" s="13" t="s">
        <v>155</v>
      </c>
      <c r="G28" s="13" t="s">
        <v>156</v>
      </c>
      <c r="H28" s="15" t="n">
        <v>45.96</v>
      </c>
      <c r="I28" s="15" t="n">
        <v>4.52</v>
      </c>
      <c r="J28" s="13"/>
      <c r="K28" s="13" t="s">
        <v>148</v>
      </c>
      <c r="L28" s="16" t="s">
        <v>157</v>
      </c>
      <c r="M28" s="3" t="n">
        <v>69.1</v>
      </c>
      <c r="N28" s="3" t="n">
        <v>0.55</v>
      </c>
      <c r="O28" s="3" t="n">
        <v>14.8</v>
      </c>
      <c r="P28" s="3" t="n">
        <v>1.9</v>
      </c>
      <c r="Q28" s="3" t="n">
        <v>1.9</v>
      </c>
      <c r="R28" s="3"/>
      <c r="S28" s="3"/>
      <c r="T28" s="3" t="n">
        <v>1.5</v>
      </c>
      <c r="U28" s="3" t="n">
        <v>1.65</v>
      </c>
      <c r="V28" s="3" t="n">
        <v>6.4</v>
      </c>
      <c r="W28" s="3" t="n">
        <v>0.5</v>
      </c>
      <c r="X28" s="3"/>
      <c r="Y28" s="3"/>
      <c r="Z28" s="3"/>
      <c r="AA28" s="3"/>
      <c r="AB28" s="3" t="n">
        <v>1.2</v>
      </c>
      <c r="AC28" s="3" t="n">
        <v>0.15</v>
      </c>
      <c r="AD28" s="3"/>
      <c r="AE28" s="3"/>
      <c r="AF28" s="3"/>
      <c r="AG28" s="3"/>
      <c r="AH28" s="3"/>
      <c r="AI28" s="3"/>
      <c r="AJ28" s="3"/>
      <c r="AK28" s="3"/>
      <c r="AL28" s="3"/>
      <c r="AM28" s="3" t="n">
        <v>3.65</v>
      </c>
      <c r="AN28" s="3" t="n">
        <v>42.4</v>
      </c>
      <c r="AO28" s="3"/>
      <c r="AP28" s="3"/>
      <c r="AQ28" s="3"/>
      <c r="AR28" s="3"/>
      <c r="AS28" s="3" t="n">
        <v>4.33</v>
      </c>
      <c r="AT28" s="3" t="n">
        <v>2.53</v>
      </c>
      <c r="AU28" s="3" t="n">
        <v>1.05</v>
      </c>
      <c r="AV28" s="3"/>
      <c r="AW28" s="3"/>
      <c r="AX28" s="3"/>
      <c r="AY28" s="3"/>
      <c r="AZ28" s="3"/>
      <c r="BA28" s="3"/>
      <c r="BB28" s="3"/>
      <c r="BC28" s="3" t="n">
        <v>21.5</v>
      </c>
      <c r="BD28" s="3"/>
      <c r="BE28" s="3" t="n">
        <v>0.38</v>
      </c>
      <c r="BF28" s="3"/>
      <c r="BG28" s="3" t="n">
        <v>8</v>
      </c>
      <c r="BH28" s="3" t="n">
        <v>21.8</v>
      </c>
      <c r="BI28" s="3"/>
      <c r="BJ28" s="3"/>
      <c r="BK28" s="3"/>
      <c r="BL28" s="3" t="n">
        <v>23</v>
      </c>
      <c r="BM28" s="3"/>
      <c r="BN28" s="3"/>
      <c r="BO28" s="3"/>
      <c r="BP28" s="3"/>
      <c r="BQ28" s="3" t="n">
        <v>4.81</v>
      </c>
      <c r="BR28" s="3"/>
      <c r="BS28" s="3" t="n">
        <v>224</v>
      </c>
      <c r="BT28" s="3"/>
      <c r="BU28" s="3"/>
      <c r="BV28" s="3" t="n">
        <v>7.45</v>
      </c>
      <c r="BW28" s="3"/>
      <c r="BX28" s="3"/>
      <c r="BY28" s="3"/>
      <c r="BZ28" s="3"/>
      <c r="CA28" s="3"/>
      <c r="CB28" s="3" t="n">
        <v>30</v>
      </c>
      <c r="CC28" s="3" t="n">
        <v>3</v>
      </c>
      <c r="CD28" s="3"/>
      <c r="CE28" s="3" t="n">
        <v>177</v>
      </c>
      <c r="CF28" s="5" t="n">
        <v>0.102678571428571</v>
      </c>
      <c r="CG28" s="5" t="n">
        <v>7.46666666666667</v>
      </c>
      <c r="CH28" s="5" t="n">
        <v>10.5496894409938</v>
      </c>
      <c r="CI28" s="17" t="n">
        <v>30.8412698220091</v>
      </c>
      <c r="CJ28" s="5" t="n">
        <f aca="false">(100*CI28-1781)/1003</f>
        <v>1.29922929431796</v>
      </c>
    </row>
    <row r="29" customFormat="false" ht="15" hidden="false" customHeight="false" outlineLevel="0" collapsed="false">
      <c r="A29" s="12" t="s">
        <v>173</v>
      </c>
      <c r="B29" s="13" t="s">
        <v>174</v>
      </c>
      <c r="C29" s="14" t="s">
        <v>175</v>
      </c>
      <c r="D29" s="13" t="n">
        <v>391</v>
      </c>
      <c r="E29" s="13" t="n">
        <v>1</v>
      </c>
      <c r="F29" s="13" t="s">
        <v>111</v>
      </c>
      <c r="G29" s="13" t="s">
        <v>124</v>
      </c>
      <c r="H29" s="15" t="n">
        <v>50.0429861111111</v>
      </c>
      <c r="I29" s="15" t="n">
        <v>13.4633027777778</v>
      </c>
      <c r="J29" s="13"/>
      <c r="K29" s="13" t="s">
        <v>114</v>
      </c>
      <c r="L29" s="16" t="s">
        <v>176</v>
      </c>
      <c r="M29" s="3" t="n">
        <v>68.11</v>
      </c>
      <c r="N29" s="3" t="n">
        <v>0.36</v>
      </c>
      <c r="O29" s="3" t="n">
        <v>16.61</v>
      </c>
      <c r="P29" s="3" t="n">
        <v>2.53</v>
      </c>
      <c r="Q29" s="3"/>
      <c r="R29" s="3"/>
      <c r="S29" s="3" t="n">
        <v>0.05</v>
      </c>
      <c r="T29" s="3" t="n">
        <v>0.99</v>
      </c>
      <c r="U29" s="3" t="n">
        <v>2.95</v>
      </c>
      <c r="V29" s="3" t="n">
        <v>5.4</v>
      </c>
      <c r="W29" s="3" t="n">
        <v>2.02</v>
      </c>
      <c r="X29" s="3" t="n">
        <v>0.14</v>
      </c>
      <c r="Y29" s="3" t="n">
        <v>0.6</v>
      </c>
      <c r="Z29" s="3"/>
      <c r="AA29" s="3"/>
      <c r="AB29" s="3"/>
      <c r="AC29" s="3"/>
      <c r="AD29" s="3"/>
      <c r="AE29" s="3"/>
      <c r="AF29" s="3"/>
      <c r="AG29" s="3"/>
      <c r="AH29" s="3" t="n">
        <v>819</v>
      </c>
      <c r="AI29" s="3"/>
      <c r="AJ29" s="3"/>
      <c r="AK29" s="3"/>
      <c r="AL29" s="3"/>
      <c r="AM29" s="3"/>
      <c r="AN29" s="3" t="n">
        <v>42</v>
      </c>
      <c r="AO29" s="3"/>
      <c r="AP29" s="3"/>
      <c r="AQ29" s="3" t="n">
        <v>1.5</v>
      </c>
      <c r="AR29" s="3"/>
      <c r="AS29" s="3" t="n">
        <v>1.4</v>
      </c>
      <c r="AT29" s="3" t="n">
        <v>0.79</v>
      </c>
      <c r="AU29" s="3" t="n">
        <v>0.76</v>
      </c>
      <c r="AV29" s="3"/>
      <c r="AW29" s="3"/>
      <c r="AX29" s="3" t="n">
        <v>1.9</v>
      </c>
      <c r="AY29" s="3"/>
      <c r="AZ29" s="3" t="n">
        <v>3.5</v>
      </c>
      <c r="BA29" s="3"/>
      <c r="BB29" s="3" t="n">
        <v>0.27</v>
      </c>
      <c r="BC29" s="3" t="n">
        <v>23</v>
      </c>
      <c r="BD29" s="3"/>
      <c r="BE29" s="3" t="n">
        <v>0.1</v>
      </c>
      <c r="BF29" s="3"/>
      <c r="BG29" s="3" t="n">
        <v>10.1</v>
      </c>
      <c r="BH29" s="3" t="n">
        <v>14.4</v>
      </c>
      <c r="BI29" s="3" t="n">
        <v>4</v>
      </c>
      <c r="BJ29" s="3" t="n">
        <v>2</v>
      </c>
      <c r="BK29" s="3" t="n">
        <v>4.15</v>
      </c>
      <c r="BL29" s="3" t="n">
        <v>36.9</v>
      </c>
      <c r="BM29" s="3"/>
      <c r="BN29" s="3"/>
      <c r="BO29" s="3" t="n">
        <v>3</v>
      </c>
      <c r="BP29" s="3"/>
      <c r="BQ29" s="3" t="n">
        <v>2.3</v>
      </c>
      <c r="BR29" s="3"/>
      <c r="BS29" s="3" t="n">
        <v>919</v>
      </c>
      <c r="BT29" s="3" t="n">
        <v>0.8</v>
      </c>
      <c r="BU29" s="3" t="n">
        <v>0.27</v>
      </c>
      <c r="BV29" s="3" t="n">
        <v>7.7</v>
      </c>
      <c r="BW29" s="3"/>
      <c r="BX29" s="3" t="n">
        <v>0.12</v>
      </c>
      <c r="BY29" s="3" t="n">
        <v>3.3</v>
      </c>
      <c r="BZ29" s="3" t="n">
        <v>26</v>
      </c>
      <c r="CA29" s="3"/>
      <c r="CB29" s="3" t="n">
        <v>7</v>
      </c>
      <c r="CC29" s="3" t="n">
        <v>0.8</v>
      </c>
      <c r="CD29" s="3"/>
      <c r="CE29" s="3" t="n">
        <v>137.5</v>
      </c>
      <c r="CF29" s="5" t="n">
        <v>0.0401523394994559</v>
      </c>
      <c r="CG29" s="5" t="n">
        <v>131.285714285714</v>
      </c>
      <c r="CH29" s="5" t="n">
        <v>42.3214285714286</v>
      </c>
      <c r="CI29" s="17" t="n">
        <v>72.5955557068613</v>
      </c>
      <c r="CJ29" s="5" t="n">
        <f aca="false">(100*CI29-1781)/1003</f>
        <v>5.46216906349564</v>
      </c>
    </row>
    <row r="30" customFormat="false" ht="15" hidden="false" customHeight="false" outlineLevel="0" collapsed="false">
      <c r="A30" s="12" t="s">
        <v>177</v>
      </c>
      <c r="B30" s="13" t="s">
        <v>178</v>
      </c>
      <c r="C30" s="14"/>
      <c r="D30" s="13" t="n">
        <v>360</v>
      </c>
      <c r="E30" s="13" t="n">
        <v>5</v>
      </c>
      <c r="F30" s="13" t="s">
        <v>179</v>
      </c>
      <c r="G30" s="13" t="s">
        <v>180</v>
      </c>
      <c r="H30" s="15" t="n">
        <v>45.58</v>
      </c>
      <c r="I30" s="15" t="n">
        <v>7.17</v>
      </c>
      <c r="J30" s="13" t="s">
        <v>181</v>
      </c>
      <c r="K30" s="13" t="s">
        <v>148</v>
      </c>
      <c r="L30" s="16" t="s">
        <v>182</v>
      </c>
      <c r="M30" s="3" t="n">
        <v>62.25</v>
      </c>
      <c r="N30" s="3" t="n">
        <v>0.61</v>
      </c>
      <c r="O30" s="3" t="n">
        <v>16</v>
      </c>
      <c r="P30" s="3" t="n">
        <v>4.5</v>
      </c>
      <c r="Q30" s="3"/>
      <c r="R30" s="3"/>
      <c r="S30" s="3" t="n">
        <v>0.09</v>
      </c>
      <c r="T30" s="3" t="n">
        <v>2.79</v>
      </c>
      <c r="U30" s="3" t="n">
        <v>4.08</v>
      </c>
      <c r="V30" s="3" t="n">
        <v>3.76</v>
      </c>
      <c r="W30" s="3" t="n">
        <v>3.22</v>
      </c>
      <c r="X30" s="3" t="n">
        <v>0.25</v>
      </c>
      <c r="Y30" s="3" t="n">
        <v>1.24</v>
      </c>
      <c r="Z30" s="3"/>
      <c r="AA30" s="3"/>
      <c r="AB30" s="3"/>
      <c r="AC30" s="3"/>
      <c r="AD30" s="3"/>
      <c r="AE30" s="3" t="n">
        <v>3.145</v>
      </c>
      <c r="AF30" s="3"/>
      <c r="AG30" s="3"/>
      <c r="AH30" s="3" t="n">
        <v>1168</v>
      </c>
      <c r="AI30" s="3" t="n">
        <v>3.146</v>
      </c>
      <c r="AJ30" s="3"/>
      <c r="AK30" s="3"/>
      <c r="AL30" s="3"/>
      <c r="AM30" s="3"/>
      <c r="AN30" s="3" t="n">
        <v>92.57</v>
      </c>
      <c r="AO30" s="3" t="n">
        <v>10.68</v>
      </c>
      <c r="AP30" s="3" t="n">
        <v>76.73</v>
      </c>
      <c r="AQ30" s="3" t="n">
        <v>4.968</v>
      </c>
      <c r="AR30" s="3" t="n">
        <v>6.871</v>
      </c>
      <c r="AS30" s="3" t="n">
        <v>2.841</v>
      </c>
      <c r="AT30" s="3" t="n">
        <v>1.476</v>
      </c>
      <c r="AU30" s="3" t="n">
        <v>1.186</v>
      </c>
      <c r="AV30" s="3"/>
      <c r="AW30" s="3" t="n">
        <v>19.51</v>
      </c>
      <c r="AX30" s="3" t="n">
        <v>3.715</v>
      </c>
      <c r="AY30" s="3" t="n">
        <v>1.425</v>
      </c>
      <c r="AZ30" s="3" t="n">
        <v>4.503</v>
      </c>
      <c r="BA30" s="3"/>
      <c r="BB30" s="3" t="n">
        <v>0.529</v>
      </c>
      <c r="BC30" s="3" t="n">
        <v>47.84</v>
      </c>
      <c r="BD30" s="3"/>
      <c r="BE30" s="3" t="n">
        <v>0.236</v>
      </c>
      <c r="BF30" s="3"/>
      <c r="BG30" s="3" t="n">
        <v>7.037</v>
      </c>
      <c r="BH30" s="3" t="n">
        <v>33.57</v>
      </c>
      <c r="BI30" s="3" t="n">
        <v>23.68</v>
      </c>
      <c r="BJ30" s="3" t="n">
        <v>32.75</v>
      </c>
      <c r="BK30" s="3" t="n">
        <v>9.862</v>
      </c>
      <c r="BL30" s="3" t="n">
        <v>107.7</v>
      </c>
      <c r="BM30" s="3"/>
      <c r="BN30" s="3" t="n">
        <v>0.784</v>
      </c>
      <c r="BO30" s="3"/>
      <c r="BP30" s="3"/>
      <c r="BQ30" s="3" t="n">
        <v>5.267</v>
      </c>
      <c r="BR30" s="3" t="n">
        <v>2.561</v>
      </c>
      <c r="BS30" s="3" t="n">
        <v>580.6</v>
      </c>
      <c r="BT30" s="3" t="n">
        <v>0.614</v>
      </c>
      <c r="BU30" s="3" t="n">
        <v>0.519</v>
      </c>
      <c r="BV30" s="3" t="n">
        <v>27.41</v>
      </c>
      <c r="BW30" s="3"/>
      <c r="BX30" s="3" t="n">
        <v>0.22</v>
      </c>
      <c r="BY30" s="3" t="n">
        <v>7.474</v>
      </c>
      <c r="BZ30" s="3" t="n">
        <v>75.63</v>
      </c>
      <c r="CA30" s="3" t="n">
        <v>0.74</v>
      </c>
      <c r="CB30" s="3" t="n">
        <v>15.48</v>
      </c>
      <c r="CC30" s="3" t="n">
        <v>1.525</v>
      </c>
      <c r="CD30" s="3" t="n">
        <v>64.22</v>
      </c>
      <c r="CE30" s="3" t="n">
        <v>156.8</v>
      </c>
      <c r="CF30" s="5" t="n">
        <v>0.185497760936962</v>
      </c>
      <c r="CG30" s="5" t="n">
        <v>37.5064599483204</v>
      </c>
      <c r="CH30" s="5" t="n">
        <v>46.1789227166276</v>
      </c>
      <c r="CI30" s="17" t="n">
        <v>60.4586923757745</v>
      </c>
      <c r="CJ30" s="5" t="n">
        <f aca="false">(100*CI30-1781)/1003</f>
        <v>4.25211289888081</v>
      </c>
    </row>
    <row r="31" customFormat="false" ht="15" hidden="false" customHeight="false" outlineLevel="0" collapsed="false">
      <c r="A31" s="12" t="s">
        <v>183</v>
      </c>
      <c r="B31" s="13" t="s">
        <v>178</v>
      </c>
      <c r="C31" s="14"/>
      <c r="D31" s="13" t="n">
        <v>360</v>
      </c>
      <c r="E31" s="13" t="n">
        <v>5</v>
      </c>
      <c r="F31" s="13" t="s">
        <v>179</v>
      </c>
      <c r="G31" s="13" t="s">
        <v>180</v>
      </c>
      <c r="H31" s="15" t="n">
        <v>45.58</v>
      </c>
      <c r="I31" s="15" t="n">
        <v>7.17</v>
      </c>
      <c r="J31" s="13" t="s">
        <v>181</v>
      </c>
      <c r="K31" s="13" t="s">
        <v>148</v>
      </c>
      <c r="L31" s="16" t="s">
        <v>182</v>
      </c>
      <c r="M31" s="3" t="n">
        <v>58.56</v>
      </c>
      <c r="N31" s="3" t="n">
        <v>0.84</v>
      </c>
      <c r="O31" s="3" t="n">
        <v>17.44</v>
      </c>
      <c r="P31" s="3" t="n">
        <v>5.79</v>
      </c>
      <c r="Q31" s="3"/>
      <c r="R31" s="3"/>
      <c r="S31" s="3" t="n">
        <v>0.1</v>
      </c>
      <c r="T31" s="3" t="n">
        <v>2.78</v>
      </c>
      <c r="U31" s="3" t="n">
        <v>5.37</v>
      </c>
      <c r="V31" s="3" t="n">
        <v>4.05</v>
      </c>
      <c r="W31" s="3" t="n">
        <v>2.33</v>
      </c>
      <c r="X31" s="3" t="n">
        <v>0.3</v>
      </c>
      <c r="Y31" s="3" t="n">
        <v>1.55</v>
      </c>
      <c r="Z31" s="3"/>
      <c r="AA31" s="3"/>
      <c r="AB31" s="3"/>
      <c r="AC31" s="3"/>
      <c r="AD31" s="3"/>
      <c r="AE31" s="3" t="n">
        <v>5.824</v>
      </c>
      <c r="AF31" s="3"/>
      <c r="AG31" s="3"/>
      <c r="AH31" s="3" t="n">
        <v>1194</v>
      </c>
      <c r="AI31" s="3" t="n">
        <v>3.519</v>
      </c>
      <c r="AJ31" s="3"/>
      <c r="AK31" s="3"/>
      <c r="AL31" s="3"/>
      <c r="AM31" s="3"/>
      <c r="AN31" s="3" t="n">
        <v>62.12</v>
      </c>
      <c r="AO31" s="3" t="n">
        <v>12.49</v>
      </c>
      <c r="AP31" s="3" t="n">
        <v>13.43</v>
      </c>
      <c r="AQ31" s="3" t="n">
        <v>3.233</v>
      </c>
      <c r="AR31" s="3" t="n">
        <v>4.707</v>
      </c>
      <c r="AS31" s="3" t="n">
        <v>3.595</v>
      </c>
      <c r="AT31" s="3" t="n">
        <v>1.93</v>
      </c>
      <c r="AU31" s="3" t="n">
        <v>1.517</v>
      </c>
      <c r="AV31" s="3"/>
      <c r="AW31" s="3" t="n">
        <v>21.71</v>
      </c>
      <c r="AX31" s="3" t="n">
        <v>4.391</v>
      </c>
      <c r="AY31" s="3" t="n">
        <v>1.306</v>
      </c>
      <c r="AZ31" s="3" t="n">
        <v>5.251</v>
      </c>
      <c r="BA31" s="3"/>
      <c r="BB31" s="3" t="n">
        <v>0.685</v>
      </c>
      <c r="BC31" s="3" t="n">
        <v>31.56</v>
      </c>
      <c r="BD31" s="3"/>
      <c r="BE31" s="3" t="n">
        <v>0.318</v>
      </c>
      <c r="BF31" s="3"/>
      <c r="BG31" s="3" t="n">
        <v>11.58</v>
      </c>
      <c r="BH31" s="3" t="n">
        <v>28.31</v>
      </c>
      <c r="BI31" s="3" t="n">
        <v>6.328</v>
      </c>
      <c r="BJ31" s="3" t="n">
        <v>27.95</v>
      </c>
      <c r="BK31" s="3" t="n">
        <v>7.369</v>
      </c>
      <c r="BL31" s="3" t="n">
        <v>77.49</v>
      </c>
      <c r="BM31" s="3"/>
      <c r="BN31" s="3" t="n">
        <v>0.782</v>
      </c>
      <c r="BO31" s="3"/>
      <c r="BP31" s="3"/>
      <c r="BQ31" s="3" t="n">
        <v>5.505</v>
      </c>
      <c r="BR31" s="3" t="n">
        <v>2.818</v>
      </c>
      <c r="BS31" s="3" t="n">
        <v>771.8</v>
      </c>
      <c r="BT31" s="3" t="n">
        <v>0.755</v>
      </c>
      <c r="BU31" s="3" t="n">
        <v>0.629</v>
      </c>
      <c r="BV31" s="3" t="n">
        <v>13.55</v>
      </c>
      <c r="BW31" s="3"/>
      <c r="BX31" s="3" t="n">
        <v>0.293</v>
      </c>
      <c r="BY31" s="3" t="n">
        <v>6.457</v>
      </c>
      <c r="BZ31" s="3" t="n">
        <v>112.6</v>
      </c>
      <c r="CA31" s="3" t="n">
        <v>0.36</v>
      </c>
      <c r="CB31" s="3" t="n">
        <v>19.91</v>
      </c>
      <c r="CC31" s="3" t="n">
        <v>2.033</v>
      </c>
      <c r="CD31" s="3" t="n">
        <v>77.74</v>
      </c>
      <c r="CE31" s="3" t="n">
        <v>193.8</v>
      </c>
      <c r="CF31" s="5" t="n">
        <v>0.100401658460741</v>
      </c>
      <c r="CG31" s="5" t="n">
        <v>38.7644399799096</v>
      </c>
      <c r="CH31" s="5" t="n">
        <v>22.851887948233</v>
      </c>
      <c r="CI31" s="17" t="n">
        <v>54.6077811994251</v>
      </c>
      <c r="CJ31" s="5" t="n">
        <f aca="false">(100*CI31-1781)/1003</f>
        <v>3.66877180452892</v>
      </c>
    </row>
    <row r="32" customFormat="false" ht="16" hidden="false" customHeight="true" outlineLevel="0" collapsed="false">
      <c r="A32" s="12" t="s">
        <v>184</v>
      </c>
      <c r="B32" s="13" t="s">
        <v>178</v>
      </c>
      <c r="C32" s="14"/>
      <c r="D32" s="13" t="n">
        <v>360</v>
      </c>
      <c r="E32" s="13" t="n">
        <v>5</v>
      </c>
      <c r="F32" s="13" t="s">
        <v>179</v>
      </c>
      <c r="G32" s="13" t="s">
        <v>180</v>
      </c>
      <c r="H32" s="15" t="n">
        <v>45.58</v>
      </c>
      <c r="I32" s="15" t="n">
        <v>7.17</v>
      </c>
      <c r="J32" s="13" t="s">
        <v>181</v>
      </c>
      <c r="K32" s="13" t="s">
        <v>148</v>
      </c>
      <c r="L32" s="16" t="s">
        <v>182</v>
      </c>
      <c r="M32" s="3" t="n">
        <v>61.59</v>
      </c>
      <c r="N32" s="3" t="n">
        <v>0.78</v>
      </c>
      <c r="O32" s="3" t="n">
        <v>18.6</v>
      </c>
      <c r="P32" s="3" t="n">
        <v>3.8</v>
      </c>
      <c r="Q32" s="3"/>
      <c r="R32" s="3"/>
      <c r="S32" s="3" t="n">
        <v>0.06</v>
      </c>
      <c r="T32" s="3" t="n">
        <v>1.68</v>
      </c>
      <c r="U32" s="3" t="n">
        <v>4.51</v>
      </c>
      <c r="V32" s="3" t="n">
        <v>4.37</v>
      </c>
      <c r="W32" s="3" t="n">
        <v>2.55</v>
      </c>
      <c r="X32" s="3" t="n">
        <v>0.32</v>
      </c>
      <c r="Y32" s="3" t="n">
        <v>1.64</v>
      </c>
      <c r="Z32" s="3"/>
      <c r="AA32" s="3"/>
      <c r="AB32" s="3"/>
      <c r="AC32" s="3"/>
      <c r="AD32" s="3"/>
      <c r="AE32" s="3" t="n">
        <v>3.431</v>
      </c>
      <c r="AF32" s="3"/>
      <c r="AG32" s="3"/>
      <c r="AH32" s="3" t="n">
        <v>1044</v>
      </c>
      <c r="AI32" s="3" t="n">
        <v>3.198</v>
      </c>
      <c r="AJ32" s="3"/>
      <c r="AK32" s="3"/>
      <c r="AL32" s="3"/>
      <c r="AM32" s="3"/>
      <c r="AN32" s="3" t="n">
        <v>29.94</v>
      </c>
      <c r="AO32" s="3" t="n">
        <v>5.764</v>
      </c>
      <c r="AP32" s="3" t="n">
        <v>14.6</v>
      </c>
      <c r="AQ32" s="3" t="n">
        <v>3.136</v>
      </c>
      <c r="AR32" s="3" t="n">
        <v>3.487</v>
      </c>
      <c r="AS32" s="3" t="n">
        <v>1.494</v>
      </c>
      <c r="AT32" s="3" t="n">
        <v>0.936</v>
      </c>
      <c r="AU32" s="3" t="n">
        <v>1.253</v>
      </c>
      <c r="AV32" s="3"/>
      <c r="AW32" s="3" t="n">
        <v>21.73</v>
      </c>
      <c r="AX32" s="3" t="n">
        <v>1.896</v>
      </c>
      <c r="AY32" s="3" t="n">
        <v>0.997</v>
      </c>
      <c r="AZ32" s="3" t="n">
        <v>10.11</v>
      </c>
      <c r="BA32" s="3"/>
      <c r="BB32" s="3" t="n">
        <v>0.308</v>
      </c>
      <c r="BC32" s="3" t="n">
        <v>17.15</v>
      </c>
      <c r="BD32" s="3"/>
      <c r="BE32" s="3" t="n">
        <v>0.212</v>
      </c>
      <c r="BF32" s="3" t="n">
        <v>1.861</v>
      </c>
      <c r="BG32" s="3" t="n">
        <v>6.858</v>
      </c>
      <c r="BH32" s="3" t="n">
        <v>12.18</v>
      </c>
      <c r="BI32" s="3" t="n">
        <v>5.802</v>
      </c>
      <c r="BJ32" s="3" t="n">
        <v>34.25</v>
      </c>
      <c r="BK32" s="3" t="n">
        <v>3.292</v>
      </c>
      <c r="BL32" s="3" t="n">
        <v>81.39</v>
      </c>
      <c r="BM32" s="3"/>
      <c r="BN32" s="3" t="n">
        <v>0.749</v>
      </c>
      <c r="BO32" s="3"/>
      <c r="BP32" s="3"/>
      <c r="BQ32" s="3" t="n">
        <v>2.223</v>
      </c>
      <c r="BR32" s="3" t="n">
        <v>0.685</v>
      </c>
      <c r="BS32" s="3" t="n">
        <v>862.2</v>
      </c>
      <c r="BT32" s="3" t="n">
        <v>0.244</v>
      </c>
      <c r="BU32" s="3" t="n">
        <v>0.259</v>
      </c>
      <c r="BV32" s="3" t="n">
        <v>8.301</v>
      </c>
      <c r="BW32" s="3"/>
      <c r="BX32" s="3" t="n">
        <v>0.155</v>
      </c>
      <c r="BY32" s="3" t="n">
        <v>5.838</v>
      </c>
      <c r="BZ32" s="3" t="n">
        <v>59.6</v>
      </c>
      <c r="CA32" s="3" t="n">
        <v>1.497</v>
      </c>
      <c r="CB32" s="3" t="n">
        <v>9.245</v>
      </c>
      <c r="CC32" s="3" t="n">
        <v>1.168</v>
      </c>
      <c r="CD32" s="3" t="n">
        <v>49.36</v>
      </c>
      <c r="CE32" s="3" t="n">
        <v>421.3</v>
      </c>
      <c r="CF32" s="5" t="n">
        <v>0.0943980514961726</v>
      </c>
      <c r="CG32" s="5" t="n">
        <v>93.2612222823148</v>
      </c>
      <c r="CH32" s="5" t="n">
        <v>21.6144282310899</v>
      </c>
      <c r="CI32" s="17" t="n">
        <v>63.1602426691196</v>
      </c>
      <c r="CJ32" s="5" t="n">
        <f aca="false">(100*CI32-1781)/1003</f>
        <v>4.52145988725021</v>
      </c>
    </row>
    <row r="33" customFormat="false" ht="15" hidden="false" customHeight="false" outlineLevel="0" collapsed="false">
      <c r="A33" s="12" t="s">
        <v>185</v>
      </c>
      <c r="B33" s="13" t="s">
        <v>178</v>
      </c>
      <c r="C33" s="14"/>
      <c r="D33" s="13" t="n">
        <v>360</v>
      </c>
      <c r="E33" s="13" t="n">
        <v>5</v>
      </c>
      <c r="F33" s="13" t="s">
        <v>179</v>
      </c>
      <c r="G33" s="13" t="s">
        <v>180</v>
      </c>
      <c r="H33" s="15" t="n">
        <v>45.58</v>
      </c>
      <c r="I33" s="15" t="n">
        <v>7.17</v>
      </c>
      <c r="J33" s="13" t="s">
        <v>181</v>
      </c>
      <c r="K33" s="13" t="s">
        <v>148</v>
      </c>
      <c r="L33" s="16" t="s">
        <v>182</v>
      </c>
      <c r="M33" s="3" t="n">
        <v>61.36</v>
      </c>
      <c r="N33" s="3" t="n">
        <v>0.69</v>
      </c>
      <c r="O33" s="3" t="n">
        <v>18.55</v>
      </c>
      <c r="P33" s="3" t="n">
        <v>4.24</v>
      </c>
      <c r="Q33" s="3"/>
      <c r="R33" s="3"/>
      <c r="S33" s="3" t="n">
        <v>0.07</v>
      </c>
      <c r="T33" s="3" t="n">
        <v>1.68</v>
      </c>
      <c r="U33" s="3" t="n">
        <v>4.16</v>
      </c>
      <c r="V33" s="3" t="n">
        <v>4.73</v>
      </c>
      <c r="W33" s="3" t="n">
        <v>2.67</v>
      </c>
      <c r="X33" s="3" t="n">
        <v>0.32</v>
      </c>
      <c r="Y33" s="3" t="n">
        <v>1.51</v>
      </c>
      <c r="Z33" s="3"/>
      <c r="AA33" s="3"/>
      <c r="AB33" s="3"/>
      <c r="AC33" s="3"/>
      <c r="AD33" s="3"/>
      <c r="AE33" s="3" t="n">
        <v>2.678</v>
      </c>
      <c r="AF33" s="3"/>
      <c r="AG33" s="3"/>
      <c r="AH33" s="3" t="n">
        <v>1703</v>
      </c>
      <c r="AI33" s="3" t="n">
        <v>3.788</v>
      </c>
      <c r="AJ33" s="3"/>
      <c r="AK33" s="3"/>
      <c r="AL33" s="3"/>
      <c r="AM33" s="3"/>
      <c r="AN33" s="3" t="n">
        <v>98.05</v>
      </c>
      <c r="AO33" s="3" t="n">
        <v>6.719</v>
      </c>
      <c r="AP33" s="3" t="n">
        <v>15.7</v>
      </c>
      <c r="AQ33" s="3" t="n">
        <v>4.202</v>
      </c>
      <c r="AR33" s="3" t="n">
        <v>11.9</v>
      </c>
      <c r="AS33" s="3" t="n">
        <v>3.048</v>
      </c>
      <c r="AT33" s="3" t="n">
        <v>1.654</v>
      </c>
      <c r="AU33" s="3" t="n">
        <v>1.559</v>
      </c>
      <c r="AV33" s="3"/>
      <c r="AW33" s="3" t="n">
        <v>22.82</v>
      </c>
      <c r="AX33" s="3" t="n">
        <v>4.116</v>
      </c>
      <c r="AY33" s="3" t="n">
        <v>1.106</v>
      </c>
      <c r="AZ33" s="3" t="n">
        <v>9.566</v>
      </c>
      <c r="BA33" s="3"/>
      <c r="BB33" s="3" t="n">
        <v>0.576</v>
      </c>
      <c r="BC33" s="3" t="n">
        <v>54.47</v>
      </c>
      <c r="BD33" s="3"/>
      <c r="BE33" s="3" t="n">
        <v>0.312</v>
      </c>
      <c r="BF33" s="3"/>
      <c r="BG33" s="3" t="n">
        <v>10.05</v>
      </c>
      <c r="BH33" s="3" t="n">
        <v>35.98</v>
      </c>
      <c r="BI33" s="3" t="n">
        <v>7.163</v>
      </c>
      <c r="BJ33" s="3" t="n">
        <v>37.04</v>
      </c>
      <c r="BK33" s="3" t="n">
        <v>10.5</v>
      </c>
      <c r="BL33" s="3" t="n">
        <v>89.47</v>
      </c>
      <c r="BM33" s="3"/>
      <c r="BN33" s="3" t="n">
        <v>0.286</v>
      </c>
      <c r="BO33" s="3"/>
      <c r="BP33" s="3"/>
      <c r="BQ33" s="3" t="n">
        <v>5.797</v>
      </c>
      <c r="BR33" s="3" t="n">
        <v>1.518</v>
      </c>
      <c r="BS33" s="3" t="n">
        <v>875.5</v>
      </c>
      <c r="BT33" s="3" t="n">
        <v>0.697</v>
      </c>
      <c r="BU33" s="3" t="n">
        <v>0.562</v>
      </c>
      <c r="BV33" s="3" t="n">
        <v>23.53</v>
      </c>
      <c r="BW33" s="3"/>
      <c r="BX33" s="3" t="n">
        <v>0.26</v>
      </c>
      <c r="BY33" s="3" t="n">
        <v>8.028</v>
      </c>
      <c r="BZ33" s="3" t="n">
        <v>54.97</v>
      </c>
      <c r="CA33" s="3" t="n">
        <v>0.257</v>
      </c>
      <c r="CB33" s="3" t="n">
        <v>17.05</v>
      </c>
      <c r="CC33" s="3" t="n">
        <v>1.856</v>
      </c>
      <c r="CD33" s="3" t="n">
        <v>85.45</v>
      </c>
      <c r="CE33" s="3" t="n">
        <v>379.8</v>
      </c>
      <c r="CF33" s="5" t="n">
        <v>0.102193032552827</v>
      </c>
      <c r="CG33" s="5" t="n">
        <v>51.3489736070381</v>
      </c>
      <c r="CH33" s="5" t="n">
        <v>43.201803116299</v>
      </c>
      <c r="CI33" s="17" t="n">
        <v>63.1078066163665</v>
      </c>
      <c r="CJ33" s="5" t="n">
        <f aca="false">(100*CI33-1781)/1003</f>
        <v>4.51623196573943</v>
      </c>
    </row>
    <row r="34" customFormat="false" ht="15" hidden="false" customHeight="false" outlineLevel="0" collapsed="false">
      <c r="A34" s="12" t="s">
        <v>186</v>
      </c>
      <c r="B34" s="13" t="s">
        <v>178</v>
      </c>
      <c r="C34" s="14"/>
      <c r="D34" s="13" t="n">
        <v>360</v>
      </c>
      <c r="E34" s="13" t="n">
        <v>5</v>
      </c>
      <c r="F34" s="13" t="s">
        <v>179</v>
      </c>
      <c r="G34" s="13" t="s">
        <v>180</v>
      </c>
      <c r="H34" s="15" t="n">
        <v>45.58</v>
      </c>
      <c r="I34" s="15" t="n">
        <v>7.17</v>
      </c>
      <c r="J34" s="13" t="s">
        <v>181</v>
      </c>
      <c r="K34" s="13" t="s">
        <v>148</v>
      </c>
      <c r="L34" s="16" t="s">
        <v>182</v>
      </c>
      <c r="M34" s="3" t="n">
        <v>55.26</v>
      </c>
      <c r="N34" s="3" t="n">
        <v>0.81</v>
      </c>
      <c r="O34" s="3" t="n">
        <v>21</v>
      </c>
      <c r="P34" s="3" t="n">
        <v>5.63</v>
      </c>
      <c r="Q34" s="3"/>
      <c r="R34" s="3"/>
      <c r="S34" s="3" t="n">
        <v>0.08</v>
      </c>
      <c r="T34" s="3" t="n">
        <v>2.06</v>
      </c>
      <c r="U34" s="3" t="n">
        <v>5.16</v>
      </c>
      <c r="V34" s="3" t="n">
        <v>4.99</v>
      </c>
      <c r="W34" s="3" t="n">
        <v>2.48</v>
      </c>
      <c r="X34" s="3" t="n">
        <v>0.44</v>
      </c>
      <c r="Y34" s="3" t="n">
        <v>1.5</v>
      </c>
      <c r="Z34" s="3"/>
      <c r="AA34" s="3"/>
      <c r="AB34" s="3"/>
      <c r="AC34" s="3"/>
      <c r="AD34" s="3"/>
      <c r="AE34" s="3" t="n">
        <v>1.735</v>
      </c>
      <c r="AF34" s="3"/>
      <c r="AG34" s="3"/>
      <c r="AH34" s="3" t="n">
        <v>1701</v>
      </c>
      <c r="AI34" s="3" t="n">
        <v>3.521</v>
      </c>
      <c r="AJ34" s="3"/>
      <c r="AK34" s="3"/>
      <c r="AL34" s="3"/>
      <c r="AM34" s="3"/>
      <c r="AN34" s="3" t="n">
        <v>116.3</v>
      </c>
      <c r="AO34" s="3" t="n">
        <v>5.729</v>
      </c>
      <c r="AP34" s="3" t="n">
        <v>16.91</v>
      </c>
      <c r="AQ34" s="3" t="n">
        <v>3.706</v>
      </c>
      <c r="AR34" s="3" t="n">
        <v>8.579</v>
      </c>
      <c r="AS34" s="3" t="n">
        <v>2.812</v>
      </c>
      <c r="AT34" s="3" t="n">
        <v>1.485</v>
      </c>
      <c r="AU34" s="3" t="n">
        <v>1.757</v>
      </c>
      <c r="AV34" s="3"/>
      <c r="AW34" s="3" t="n">
        <v>24.39</v>
      </c>
      <c r="AX34" s="3" t="n">
        <v>4.38</v>
      </c>
      <c r="AY34" s="3" t="n">
        <v>1.064</v>
      </c>
      <c r="AZ34" s="3" t="n">
        <v>9.942</v>
      </c>
      <c r="BA34" s="3"/>
      <c r="BB34" s="3" t="n">
        <v>0.507</v>
      </c>
      <c r="BC34" s="3" t="n">
        <v>62.92</v>
      </c>
      <c r="BD34" s="3"/>
      <c r="BE34" s="3" t="n">
        <v>0.284</v>
      </c>
      <c r="BF34" s="3"/>
      <c r="BG34" s="3" t="n">
        <v>10.03</v>
      </c>
      <c r="BH34" s="3" t="n">
        <v>43.27</v>
      </c>
      <c r="BI34" s="3" t="n">
        <v>6.041</v>
      </c>
      <c r="BJ34" s="3" t="n">
        <v>35.31</v>
      </c>
      <c r="BK34" s="3" t="n">
        <v>12.43</v>
      </c>
      <c r="BL34" s="3" t="n">
        <v>85.67</v>
      </c>
      <c r="BM34" s="3"/>
      <c r="BN34" s="3" t="n">
        <v>0.345</v>
      </c>
      <c r="BO34" s="3"/>
      <c r="BP34" s="3"/>
      <c r="BQ34" s="3" t="n">
        <v>6.648</v>
      </c>
      <c r="BR34" s="3" t="n">
        <v>1.876</v>
      </c>
      <c r="BS34" s="3" t="n">
        <v>1052</v>
      </c>
      <c r="BT34" s="3" t="n">
        <v>0.52</v>
      </c>
      <c r="BU34" s="3" t="n">
        <v>0.564</v>
      </c>
      <c r="BV34" s="3" t="n">
        <v>26.39</v>
      </c>
      <c r="BW34" s="3"/>
      <c r="BX34" s="3" t="n">
        <v>0.228</v>
      </c>
      <c r="BY34" s="3" t="n">
        <v>7.14</v>
      </c>
      <c r="BZ34" s="3" t="n">
        <v>68.07</v>
      </c>
      <c r="CA34" s="3" t="n">
        <v>0.243</v>
      </c>
      <c r="CB34" s="3" t="n">
        <v>14.61</v>
      </c>
      <c r="CC34" s="3" t="n">
        <v>1.673</v>
      </c>
      <c r="CD34" s="3" t="n">
        <v>91.27</v>
      </c>
      <c r="CE34" s="3" t="n">
        <v>381.6</v>
      </c>
      <c r="CF34" s="5" t="n">
        <v>0.08143536121673</v>
      </c>
      <c r="CG34" s="5" t="n">
        <v>72.0054757015743</v>
      </c>
      <c r="CH34" s="5" t="n">
        <v>55.3624425939195</v>
      </c>
      <c r="CI34" s="17" t="n">
        <v>68.7727769301683</v>
      </c>
      <c r="CJ34" s="5" t="n">
        <f aca="false">(100*CI34-1781)/1003</f>
        <v>5.08103458924908</v>
      </c>
    </row>
    <row r="35" customFormat="false" ht="15" hidden="false" customHeight="false" outlineLevel="0" collapsed="false">
      <c r="A35" s="12" t="s">
        <v>187</v>
      </c>
      <c r="B35" s="13" t="s">
        <v>178</v>
      </c>
      <c r="C35" s="14"/>
      <c r="D35" s="13" t="n">
        <v>360</v>
      </c>
      <c r="E35" s="13" t="n">
        <v>5</v>
      </c>
      <c r="F35" s="13" t="s">
        <v>179</v>
      </c>
      <c r="G35" s="13" t="s">
        <v>180</v>
      </c>
      <c r="H35" s="15" t="n">
        <v>45.58</v>
      </c>
      <c r="I35" s="15" t="n">
        <v>7.17</v>
      </c>
      <c r="J35" s="13" t="s">
        <v>181</v>
      </c>
      <c r="K35" s="13" t="s">
        <v>148</v>
      </c>
      <c r="L35" s="16" t="s">
        <v>182</v>
      </c>
      <c r="M35" s="3" t="n">
        <v>64.13</v>
      </c>
      <c r="N35" s="3" t="n">
        <v>0.73</v>
      </c>
      <c r="O35" s="3" t="n">
        <v>16.6</v>
      </c>
      <c r="P35" s="3" t="n">
        <v>5.52</v>
      </c>
      <c r="Q35" s="3"/>
      <c r="R35" s="3"/>
      <c r="S35" s="3" t="n">
        <v>0.08</v>
      </c>
      <c r="T35" s="3" t="n">
        <v>2.34</v>
      </c>
      <c r="U35" s="3" t="n">
        <v>2.98</v>
      </c>
      <c r="V35" s="3" t="n">
        <v>4.67</v>
      </c>
      <c r="W35" s="3" t="n">
        <v>1.21</v>
      </c>
      <c r="X35" s="3" t="n">
        <v>0.16</v>
      </c>
      <c r="Y35" s="3" t="n">
        <v>1.51</v>
      </c>
      <c r="Z35" s="3"/>
      <c r="AA35" s="3"/>
      <c r="AB35" s="3"/>
      <c r="AC35" s="3"/>
      <c r="AD35" s="3"/>
      <c r="AE35" s="3" t="n">
        <v>1.425</v>
      </c>
      <c r="AF35" s="3"/>
      <c r="AG35" s="3"/>
      <c r="AH35" s="3" t="n">
        <v>437.7</v>
      </c>
      <c r="AI35" s="3" t="n">
        <v>1.8</v>
      </c>
      <c r="AJ35" s="3"/>
      <c r="AK35" s="3"/>
      <c r="AL35" s="3"/>
      <c r="AM35" s="3"/>
      <c r="AN35" s="3" t="n">
        <v>58.64</v>
      </c>
      <c r="AO35" s="3" t="n">
        <v>13.2</v>
      </c>
      <c r="AP35" s="3" t="n">
        <v>73.53</v>
      </c>
      <c r="AQ35" s="3" t="n">
        <v>1.72</v>
      </c>
      <c r="AR35" s="3" t="n">
        <v>6.665</v>
      </c>
      <c r="AS35" s="3" t="n">
        <v>3.754</v>
      </c>
      <c r="AT35" s="3" t="n">
        <v>2.083</v>
      </c>
      <c r="AU35" s="3" t="n">
        <v>1.278</v>
      </c>
      <c r="AV35" s="3"/>
      <c r="AW35" s="3" t="n">
        <v>19.3</v>
      </c>
      <c r="AX35" s="3" t="n">
        <v>4.279</v>
      </c>
      <c r="AY35" s="3" t="n">
        <v>1.244</v>
      </c>
      <c r="AZ35" s="3" t="n">
        <v>5.643</v>
      </c>
      <c r="BA35" s="3"/>
      <c r="BB35" s="3" t="n">
        <v>0.726</v>
      </c>
      <c r="BC35" s="3" t="n">
        <v>29.76</v>
      </c>
      <c r="BD35" s="3"/>
      <c r="BE35" s="3" t="n">
        <v>0.33</v>
      </c>
      <c r="BF35" s="3"/>
      <c r="BG35" s="3" t="n">
        <v>9.842</v>
      </c>
      <c r="BH35" s="3" t="n">
        <v>26.11</v>
      </c>
      <c r="BI35" s="3" t="n">
        <v>33.43</v>
      </c>
      <c r="BJ35" s="3" t="n">
        <v>7.22</v>
      </c>
      <c r="BK35" s="3" t="n">
        <v>6.868</v>
      </c>
      <c r="BL35" s="3" t="n">
        <v>39.66</v>
      </c>
      <c r="BM35" s="3"/>
      <c r="BN35" s="3" t="n">
        <v>0.262</v>
      </c>
      <c r="BO35" s="3"/>
      <c r="BP35" s="3"/>
      <c r="BQ35" s="3" t="n">
        <v>4.991</v>
      </c>
      <c r="BR35" s="3" t="n">
        <v>1.216</v>
      </c>
      <c r="BS35" s="3" t="n">
        <v>388.4</v>
      </c>
      <c r="BT35" s="3" t="n">
        <v>0.8</v>
      </c>
      <c r="BU35" s="3" t="n">
        <v>0.64</v>
      </c>
      <c r="BV35" s="3" t="n">
        <v>7.153</v>
      </c>
      <c r="BW35" s="3"/>
      <c r="BX35" s="3" t="n">
        <v>0.317</v>
      </c>
      <c r="BY35" s="3" t="n">
        <v>1.486</v>
      </c>
      <c r="BZ35" s="3" t="n">
        <v>91.87</v>
      </c>
      <c r="CA35" s="3" t="n">
        <v>0.686</v>
      </c>
      <c r="CB35" s="3" t="n">
        <v>19.99</v>
      </c>
      <c r="CC35" s="3" t="n">
        <v>2.147</v>
      </c>
      <c r="CD35" s="3" t="n">
        <v>65.52</v>
      </c>
      <c r="CE35" s="3" t="n">
        <v>210.5</v>
      </c>
      <c r="CF35" s="5" t="n">
        <v>0.10211122554068</v>
      </c>
      <c r="CG35" s="5" t="n">
        <v>19.4297148574287</v>
      </c>
      <c r="CH35" s="5" t="n">
        <v>20.404377623551</v>
      </c>
      <c r="CI35" s="17" t="n">
        <v>46.4966722669465</v>
      </c>
      <c r="CJ35" s="5" t="n">
        <f aca="false">(100*CI35-1781)/1003</f>
        <v>2.86008696579726</v>
      </c>
    </row>
    <row r="36" customFormat="false" ht="15" hidden="false" customHeight="false" outlineLevel="0" collapsed="false">
      <c r="A36" s="19" t="s">
        <v>188</v>
      </c>
      <c r="B36" s="1" t="s">
        <v>189</v>
      </c>
      <c r="C36" s="20"/>
      <c r="D36" s="1" t="n">
        <v>370</v>
      </c>
      <c r="F36" s="1" t="s">
        <v>190</v>
      </c>
      <c r="G36" s="1" t="s">
        <v>156</v>
      </c>
      <c r="H36" s="18" t="n">
        <v>48.4689573841875</v>
      </c>
      <c r="I36" s="18" t="n">
        <v>7.20331313191904</v>
      </c>
      <c r="K36" s="1" t="s">
        <v>114</v>
      </c>
      <c r="L36" s="26" t="s">
        <v>191</v>
      </c>
      <c r="M36" s="21" t="n">
        <v>69.95</v>
      </c>
      <c r="N36" s="21" t="n">
        <v>0.45</v>
      </c>
      <c r="O36" s="21" t="n">
        <v>13.31</v>
      </c>
      <c r="P36" s="21" t="n">
        <v>6.18</v>
      </c>
      <c r="Q36" s="21"/>
      <c r="R36" s="21"/>
      <c r="S36" s="21" t="n">
        <v>0.1</v>
      </c>
      <c r="T36" s="21" t="n">
        <v>0.82</v>
      </c>
      <c r="U36" s="21" t="n">
        <v>0.46</v>
      </c>
      <c r="V36" s="21" t="n">
        <v>5.17</v>
      </c>
      <c r="W36" s="21" t="n">
        <v>1.74</v>
      </c>
      <c r="X36" s="21" t="n">
        <v>0.1</v>
      </c>
      <c r="Y36" s="21" t="n">
        <v>1.6</v>
      </c>
      <c r="Z36" s="21"/>
      <c r="AA36" s="21"/>
      <c r="AB36" s="21"/>
      <c r="AC36" s="21"/>
      <c r="AD36" s="21"/>
      <c r="AE36" s="21"/>
      <c r="AF36" s="21"/>
      <c r="AG36" s="21"/>
      <c r="AH36" s="21" t="n">
        <v>564</v>
      </c>
      <c r="AI36" s="21"/>
      <c r="AJ36" s="21"/>
      <c r="AK36" s="21"/>
      <c r="AL36" s="21"/>
      <c r="AM36" s="21"/>
      <c r="AN36" s="21" t="n">
        <v>40.4</v>
      </c>
      <c r="AO36" s="21"/>
      <c r="AP36" s="21"/>
      <c r="AQ36" s="21" t="n">
        <v>1.8</v>
      </c>
      <c r="AR36" s="21" t="n">
        <v>5.5</v>
      </c>
      <c r="AS36" s="21" t="n">
        <v>7</v>
      </c>
      <c r="AT36" s="21" t="n">
        <v>5.1</v>
      </c>
      <c r="AU36" s="21" t="n">
        <v>1.3</v>
      </c>
      <c r="AV36" s="21"/>
      <c r="AW36" s="21"/>
      <c r="AX36" s="21" t="n">
        <v>6.5</v>
      </c>
      <c r="AY36" s="21"/>
      <c r="AZ36" s="21" t="n">
        <v>7</v>
      </c>
      <c r="BA36" s="21"/>
      <c r="BB36" s="21" t="n">
        <v>1.6</v>
      </c>
      <c r="BC36" s="21" t="n">
        <v>17.4</v>
      </c>
      <c r="BD36" s="21"/>
      <c r="BE36" s="21" t="n">
        <v>0.9</v>
      </c>
      <c r="BF36" s="21"/>
      <c r="BG36" s="21" t="n">
        <v>4.3</v>
      </c>
      <c r="BH36" s="21" t="n">
        <v>25.4</v>
      </c>
      <c r="BI36" s="21" t="n">
        <v>0.9</v>
      </c>
      <c r="BJ36" s="21" t="n">
        <v>3</v>
      </c>
      <c r="BK36" s="21" t="n">
        <v>5.6</v>
      </c>
      <c r="BL36" s="21" t="n">
        <v>26.9</v>
      </c>
      <c r="BM36" s="21"/>
      <c r="BN36" s="21"/>
      <c r="BO36" s="21"/>
      <c r="BP36" s="21"/>
      <c r="BQ36" s="21" t="n">
        <v>6.2</v>
      </c>
      <c r="BR36" s="21"/>
      <c r="BS36" s="21" t="n">
        <v>262.6</v>
      </c>
      <c r="BT36" s="21" t="n">
        <v>0.3</v>
      </c>
      <c r="BU36" s="21" t="n">
        <v>1.2</v>
      </c>
      <c r="BV36" s="21" t="n">
        <v>6.7</v>
      </c>
      <c r="BW36" s="21"/>
      <c r="BX36" s="21" t="n">
        <v>0.8</v>
      </c>
      <c r="BY36" s="21" t="n">
        <v>3.4</v>
      </c>
      <c r="BZ36" s="21" t="n">
        <v>16</v>
      </c>
      <c r="CA36" s="21"/>
      <c r="CB36" s="21" t="n">
        <v>44.4</v>
      </c>
      <c r="CC36" s="21" t="n">
        <v>5.3</v>
      </c>
      <c r="CD36" s="21" t="n">
        <v>70</v>
      </c>
      <c r="CE36" s="21" t="n">
        <v>229.2</v>
      </c>
      <c r="CF36" s="22" t="n">
        <v>0.102437166793602</v>
      </c>
      <c r="CG36" s="22" t="n">
        <v>5.91441441441442</v>
      </c>
      <c r="CH36" s="22" t="n">
        <v>4.83276690495722</v>
      </c>
      <c r="CI36" s="23" t="n">
        <v>21.5708312959894</v>
      </c>
      <c r="CJ36" s="5" t="n">
        <f aca="false">(100*CI36-1781)/1003</f>
        <v>0.374958254834437</v>
      </c>
    </row>
    <row r="37" customFormat="false" ht="15" hidden="false" customHeight="false" outlineLevel="0" collapsed="false">
      <c r="A37" s="12" t="s">
        <v>192</v>
      </c>
      <c r="B37" s="13" t="s">
        <v>193</v>
      </c>
      <c r="C37" s="14" t="s">
        <v>194</v>
      </c>
      <c r="D37" s="13" t="n">
        <v>328</v>
      </c>
      <c r="E37" s="13" t="n">
        <v>1</v>
      </c>
      <c r="F37" s="13" t="s">
        <v>111</v>
      </c>
      <c r="G37" s="13" t="s">
        <v>124</v>
      </c>
      <c r="H37" s="15" t="n">
        <v>49.5194444444444</v>
      </c>
      <c r="I37" s="15" t="n">
        <v>12.7416666666666</v>
      </c>
      <c r="J37" s="13"/>
      <c r="K37" s="13" t="s">
        <v>114</v>
      </c>
      <c r="L37" s="16" t="s">
        <v>195</v>
      </c>
      <c r="M37" s="3" t="n">
        <v>55.48</v>
      </c>
      <c r="N37" s="3" t="n">
        <v>1.88</v>
      </c>
      <c r="O37" s="3" t="n">
        <v>17.4</v>
      </c>
      <c r="P37" s="3" t="n">
        <v>2.93</v>
      </c>
      <c r="Q37" s="3" t="n">
        <v>6.2</v>
      </c>
      <c r="R37" s="3"/>
      <c r="S37" s="3" t="n">
        <v>0.12</v>
      </c>
      <c r="T37" s="3" t="n">
        <v>3.13</v>
      </c>
      <c r="U37" s="3" t="n">
        <v>4.65</v>
      </c>
      <c r="V37" s="3" t="n">
        <v>2.55</v>
      </c>
      <c r="W37" s="3" t="n">
        <v>3.54</v>
      </c>
      <c r="X37" s="3" t="n">
        <v>0.2</v>
      </c>
      <c r="Y37" s="3"/>
      <c r="Z37" s="3" t="n">
        <v>0.08</v>
      </c>
      <c r="AA37" s="3"/>
      <c r="AB37" s="3" t="n">
        <v>1.5</v>
      </c>
      <c r="AC37" s="3" t="n">
        <v>0.18</v>
      </c>
      <c r="AD37" s="3"/>
      <c r="AE37" s="3"/>
      <c r="AF37" s="3"/>
      <c r="AG37" s="3"/>
      <c r="AH37" s="3" t="n">
        <v>1506</v>
      </c>
      <c r="AI37" s="3"/>
      <c r="AJ37" s="3"/>
      <c r="AK37" s="3"/>
      <c r="AL37" s="3"/>
      <c r="AM37" s="3"/>
      <c r="AN37" s="3" t="n">
        <v>71</v>
      </c>
      <c r="AO37" s="3" t="n">
        <v>22</v>
      </c>
      <c r="AP37" s="3" t="n">
        <v>38</v>
      </c>
      <c r="AQ37" s="3" t="n">
        <v>2.45</v>
      </c>
      <c r="AR37" s="3" t="n">
        <v>29</v>
      </c>
      <c r="AS37" s="3" t="n">
        <v>5.01</v>
      </c>
      <c r="AT37" s="3" t="n">
        <v>2.69</v>
      </c>
      <c r="AU37" s="3" t="n">
        <v>2.65</v>
      </c>
      <c r="AV37" s="3"/>
      <c r="AW37" s="3"/>
      <c r="AX37" s="3" t="n">
        <v>6.44</v>
      </c>
      <c r="AY37" s="3"/>
      <c r="AZ37" s="3" t="n">
        <v>11.3</v>
      </c>
      <c r="BA37" s="3"/>
      <c r="BB37" s="3" t="n">
        <v>0.98</v>
      </c>
      <c r="BC37" s="3" t="n">
        <v>17.5</v>
      </c>
      <c r="BD37" s="3"/>
      <c r="BE37" s="3" t="n">
        <v>0.32</v>
      </c>
      <c r="BF37" s="3"/>
      <c r="BG37" s="3" t="n">
        <v>22.8</v>
      </c>
      <c r="BH37" s="3" t="n">
        <v>27</v>
      </c>
      <c r="BI37" s="3" t="n">
        <v>21</v>
      </c>
      <c r="BJ37" s="3" t="n">
        <v>23</v>
      </c>
      <c r="BK37" s="3" t="n">
        <v>6.06</v>
      </c>
      <c r="BL37" s="3" t="n">
        <v>92</v>
      </c>
      <c r="BM37" s="3"/>
      <c r="BN37" s="3"/>
      <c r="BO37" s="3" t="n">
        <v>24</v>
      </c>
      <c r="BP37" s="3"/>
      <c r="BQ37" s="3" t="n">
        <v>6.77</v>
      </c>
      <c r="BR37" s="3"/>
      <c r="BS37" s="3" t="n">
        <v>501</v>
      </c>
      <c r="BT37" s="3"/>
      <c r="BU37" s="3" t="n">
        <v>0.93</v>
      </c>
      <c r="BV37" s="3" t="n">
        <v>14.7</v>
      </c>
      <c r="BW37" s="3"/>
      <c r="BX37" s="3" t="n">
        <v>0.36</v>
      </c>
      <c r="BY37" s="3" t="n">
        <v>2.56</v>
      </c>
      <c r="BZ37" s="3" t="n">
        <v>104</v>
      </c>
      <c r="CA37" s="3"/>
      <c r="CB37" s="3" t="n">
        <v>23.4</v>
      </c>
      <c r="CC37" s="3" t="n">
        <v>2.16</v>
      </c>
      <c r="CD37" s="3" t="n">
        <v>116</v>
      </c>
      <c r="CE37" s="3" t="n">
        <v>448</v>
      </c>
      <c r="CF37" s="5" t="n">
        <v>0.183632734530938</v>
      </c>
      <c r="CG37" s="5" t="n">
        <v>21.4102564102564</v>
      </c>
      <c r="CH37" s="5" t="n">
        <v>11.9263285024155</v>
      </c>
      <c r="CI37" s="17" t="n">
        <f aca="false">-10.6+10.3*LN(CG37)+8.8*LN(CH37)</f>
        <v>42.7708480422082</v>
      </c>
      <c r="CJ37" s="5" t="n">
        <f aca="false">(100*CI37-1781)/1003</f>
        <v>2.48861894737869</v>
      </c>
    </row>
    <row r="38" customFormat="false" ht="15" hidden="false" customHeight="false" outlineLevel="0" collapsed="false">
      <c r="A38" s="12" t="s">
        <v>196</v>
      </c>
      <c r="B38" s="13" t="s">
        <v>193</v>
      </c>
      <c r="C38" s="14" t="s">
        <v>194</v>
      </c>
      <c r="D38" s="13" t="n">
        <v>328</v>
      </c>
      <c r="E38" s="13" t="n">
        <v>1</v>
      </c>
      <c r="F38" s="13" t="s">
        <v>111</v>
      </c>
      <c r="G38" s="13" t="s">
        <v>124</v>
      </c>
      <c r="H38" s="15" t="n">
        <v>49.5061111111111</v>
      </c>
      <c r="I38" s="15" t="n">
        <v>12.7466666666666</v>
      </c>
      <c r="J38" s="13"/>
      <c r="K38" s="13" t="s">
        <v>114</v>
      </c>
      <c r="L38" s="16" t="s">
        <v>195</v>
      </c>
      <c r="M38" s="3" t="n">
        <v>56.78</v>
      </c>
      <c r="N38" s="3" t="n">
        <v>1.55</v>
      </c>
      <c r="O38" s="3" t="n">
        <v>16.81</v>
      </c>
      <c r="P38" s="3" t="n">
        <v>1.01</v>
      </c>
      <c r="Q38" s="3" t="n">
        <v>5.1</v>
      </c>
      <c r="R38" s="3"/>
      <c r="S38" s="3" t="n">
        <v>0.1</v>
      </c>
      <c r="T38" s="3" t="n">
        <v>4.61</v>
      </c>
      <c r="U38" s="3" t="n">
        <v>5.79</v>
      </c>
      <c r="V38" s="3" t="n">
        <v>1.89</v>
      </c>
      <c r="W38" s="3" t="n">
        <v>3.61</v>
      </c>
      <c r="X38" s="3" t="n">
        <v>0.12</v>
      </c>
      <c r="Y38" s="3"/>
      <c r="Z38" s="3" t="n">
        <v>0.06</v>
      </c>
      <c r="AA38" s="3"/>
      <c r="AB38" s="3" t="n">
        <v>1.82</v>
      </c>
      <c r="AC38" s="3" t="n">
        <v>0.14</v>
      </c>
      <c r="AD38" s="3"/>
      <c r="AE38" s="3"/>
      <c r="AF38" s="3"/>
      <c r="AG38" s="3"/>
      <c r="AH38" s="3" t="n">
        <v>3265</v>
      </c>
      <c r="AI38" s="3"/>
      <c r="AJ38" s="3"/>
      <c r="AK38" s="3"/>
      <c r="AL38" s="3"/>
      <c r="AM38" s="3"/>
      <c r="AN38" s="3" t="n">
        <v>72</v>
      </c>
      <c r="AO38" s="3" t="n">
        <v>25</v>
      </c>
      <c r="AP38" s="3" t="n">
        <v>94</v>
      </c>
      <c r="AQ38" s="3" t="n">
        <v>0.31</v>
      </c>
      <c r="AR38" s="3" t="n">
        <v>29</v>
      </c>
      <c r="AS38" s="3" t="n">
        <v>4.23</v>
      </c>
      <c r="AT38" s="3" t="n">
        <v>2.21</v>
      </c>
      <c r="AU38" s="3" t="n">
        <v>2.67</v>
      </c>
      <c r="AV38" s="3"/>
      <c r="AW38" s="3"/>
      <c r="AX38" s="3" t="n">
        <v>6.4</v>
      </c>
      <c r="AY38" s="3"/>
      <c r="AZ38" s="3" t="n">
        <v>3.88</v>
      </c>
      <c r="BA38" s="3"/>
      <c r="BB38" s="3" t="n">
        <v>0.82</v>
      </c>
      <c r="BC38" s="3" t="n">
        <v>30</v>
      </c>
      <c r="BD38" s="3"/>
      <c r="BE38" s="3" t="n">
        <v>0.27</v>
      </c>
      <c r="BF38" s="3"/>
      <c r="BG38" s="3" t="n">
        <v>10.1</v>
      </c>
      <c r="BH38" s="3" t="n">
        <v>39</v>
      </c>
      <c r="BI38" s="3" t="n">
        <v>35</v>
      </c>
      <c r="BJ38" s="3" t="n">
        <v>14.9</v>
      </c>
      <c r="BK38" s="3" t="n">
        <v>8.91</v>
      </c>
      <c r="BL38" s="3" t="n">
        <v>21</v>
      </c>
      <c r="BM38" s="3"/>
      <c r="BN38" s="3"/>
      <c r="BO38" s="3" t="n">
        <v>22</v>
      </c>
      <c r="BP38" s="3"/>
      <c r="BQ38" s="3" t="n">
        <v>7.62</v>
      </c>
      <c r="BR38" s="3"/>
      <c r="BS38" s="3" t="n">
        <v>617</v>
      </c>
      <c r="BT38" s="3"/>
      <c r="BU38" s="3" t="n">
        <v>0.85</v>
      </c>
      <c r="BV38" s="3" t="n">
        <v>10.1</v>
      </c>
      <c r="BW38" s="3"/>
      <c r="BX38" s="3" t="n">
        <v>0.3</v>
      </c>
      <c r="BY38" s="3" t="n">
        <v>1.93</v>
      </c>
      <c r="BZ38" s="3" t="n">
        <v>134</v>
      </c>
      <c r="CA38" s="3"/>
      <c r="CB38" s="3" t="n">
        <v>18.9</v>
      </c>
      <c r="CC38" s="3" t="n">
        <v>1.83</v>
      </c>
      <c r="CD38" s="3" t="n">
        <v>72</v>
      </c>
      <c r="CE38" s="3" t="n">
        <v>143</v>
      </c>
      <c r="CF38" s="5" t="n">
        <v>0.0340356564019449</v>
      </c>
      <c r="CG38" s="5" t="n">
        <v>32.6455026455026</v>
      </c>
      <c r="CH38" s="5" t="n">
        <v>24.1319621219835</v>
      </c>
      <c r="CI38" s="17" t="n">
        <f aca="false">-10.6+10.3*LN(CG38)+8.8*LN(CH38)</f>
        <v>53.3179104293934</v>
      </c>
      <c r="CJ38" s="5" t="n">
        <f aca="false">(100*CI38-1781)/1003</f>
        <v>3.5401705313453</v>
      </c>
    </row>
    <row r="39" customFormat="false" ht="15" hidden="false" customHeight="false" outlineLevel="0" collapsed="false">
      <c r="A39" s="19" t="s">
        <v>197</v>
      </c>
      <c r="B39" s="13" t="s">
        <v>198</v>
      </c>
      <c r="C39" s="20" t="s">
        <v>199</v>
      </c>
      <c r="D39" s="1" t="n">
        <v>338</v>
      </c>
      <c r="E39" s="1" t="n">
        <v>3</v>
      </c>
      <c r="F39" s="13" t="s">
        <v>96</v>
      </c>
      <c r="G39" s="1" t="s">
        <v>97</v>
      </c>
      <c r="H39" s="15" t="n">
        <v>38.5833333333333</v>
      </c>
      <c r="I39" s="15" t="n">
        <v>-8.91666666666667</v>
      </c>
      <c r="K39" s="1" t="s">
        <v>114</v>
      </c>
      <c r="L39" s="1" t="s">
        <v>200</v>
      </c>
      <c r="M39" s="21" t="n">
        <v>68.02</v>
      </c>
      <c r="N39" s="21" t="n">
        <v>0.39</v>
      </c>
      <c r="O39" s="21" t="n">
        <v>16.5</v>
      </c>
      <c r="P39" s="21"/>
      <c r="Q39" s="21"/>
      <c r="R39" s="21" t="n">
        <v>3.25</v>
      </c>
      <c r="S39" s="21" t="n">
        <v>1.25</v>
      </c>
      <c r="T39" s="21" t="n">
        <v>0.07</v>
      </c>
      <c r="U39" s="21" t="n">
        <v>3.92</v>
      </c>
      <c r="V39" s="21" t="n">
        <v>4.08</v>
      </c>
      <c r="W39" s="21" t="n">
        <v>1.42</v>
      </c>
      <c r="X39" s="21" t="n">
        <v>0.11</v>
      </c>
      <c r="Y39" s="21" t="n">
        <v>0.56</v>
      </c>
      <c r="Z39" s="21"/>
      <c r="AA39" s="21"/>
      <c r="AB39" s="21"/>
      <c r="AC39" s="21"/>
      <c r="AD39" s="21"/>
      <c r="AE39" s="21"/>
      <c r="AF39" s="21"/>
      <c r="AG39" s="21"/>
      <c r="AH39" s="21" t="n">
        <v>309.35</v>
      </c>
      <c r="AI39" s="21" t="n">
        <v>1.7</v>
      </c>
      <c r="AJ39" s="21"/>
      <c r="AK39" s="21"/>
      <c r="AL39" s="21"/>
      <c r="AM39" s="21"/>
      <c r="AN39" s="21" t="n">
        <v>24.62</v>
      </c>
      <c r="AO39" s="21" t="n">
        <v>48.43</v>
      </c>
      <c r="AP39" s="21" t="n">
        <v>37.39</v>
      </c>
      <c r="AQ39" s="21" t="n">
        <v>5.95</v>
      </c>
      <c r="AR39" s="21" t="n">
        <v>7.24</v>
      </c>
      <c r="AS39" s="21" t="n">
        <v>1.83</v>
      </c>
      <c r="AT39" s="21" t="n">
        <v>1</v>
      </c>
      <c r="AU39" s="21" t="n">
        <v>0.58</v>
      </c>
      <c r="AV39" s="21"/>
      <c r="AW39" s="21" t="n">
        <v>17.68</v>
      </c>
      <c r="AX39" s="21" t="n">
        <v>1.91</v>
      </c>
      <c r="AY39" s="21"/>
      <c r="AZ39" s="21" t="n">
        <v>1.66</v>
      </c>
      <c r="BA39" s="21"/>
      <c r="BB39" s="21" t="n">
        <v>0.35</v>
      </c>
      <c r="BC39" s="21" t="n">
        <v>10.94</v>
      </c>
      <c r="BD39" s="21" t="n">
        <v>253.62</v>
      </c>
      <c r="BE39" s="21" t="n">
        <v>0.14</v>
      </c>
      <c r="BF39" s="21"/>
      <c r="BG39" s="21" t="n">
        <v>6.13</v>
      </c>
      <c r="BH39" s="21" t="n">
        <v>10.91</v>
      </c>
      <c r="BI39" s="21" t="n">
        <v>4.82</v>
      </c>
      <c r="BJ39" s="21" t="n">
        <v>43.1</v>
      </c>
      <c r="BK39" s="21" t="n">
        <v>2.95</v>
      </c>
      <c r="BL39" s="21" t="n">
        <v>42.5</v>
      </c>
      <c r="BM39" s="21"/>
      <c r="BN39" s="21"/>
      <c r="BO39" s="21" t="n">
        <v>5.45</v>
      </c>
      <c r="BP39" s="21"/>
      <c r="BQ39" s="21" t="n">
        <v>2.25</v>
      </c>
      <c r="BR39" s="21"/>
      <c r="BS39" s="21" t="n">
        <v>213.8</v>
      </c>
      <c r="BT39" s="21" t="n">
        <v>0.61</v>
      </c>
      <c r="BU39" s="21" t="n">
        <v>0.32</v>
      </c>
      <c r="BV39" s="21" t="n">
        <v>3.79</v>
      </c>
      <c r="BW39" s="21"/>
      <c r="BX39" s="21" t="n">
        <v>0.15</v>
      </c>
      <c r="BY39" s="21" t="n">
        <v>0.92</v>
      </c>
      <c r="BZ39" s="21" t="n">
        <v>31.91</v>
      </c>
      <c r="CA39" s="21"/>
      <c r="CB39" s="21" t="n">
        <v>9.22</v>
      </c>
      <c r="CC39" s="21" t="n">
        <v>0.96</v>
      </c>
      <c r="CD39" s="21" t="n">
        <v>63.9</v>
      </c>
      <c r="CE39" s="21" t="n">
        <v>125.8</v>
      </c>
      <c r="CF39" s="22" t="n">
        <f aca="false">BL39/BS39</f>
        <v>0.198783910196445</v>
      </c>
      <c r="CG39" s="22" t="n">
        <f aca="false">BS39/CB39</f>
        <v>23.1887201735358</v>
      </c>
      <c r="CH39" s="22" t="n">
        <f aca="false">(BC39*0.237)/(CC39*0.161)</f>
        <v>16.7752329192547</v>
      </c>
      <c r="CI39" s="23" t="n">
        <f aca="false">-10.6+10.3*LN(CG39)+8.8*LN(CH39)</f>
        <v>46.594910793981</v>
      </c>
      <c r="CJ39" s="5" t="n">
        <f aca="false">(100*CI39-1781)/1003</f>
        <v>2.86988143509282</v>
      </c>
    </row>
    <row r="40" customFormat="false" ht="16" hidden="false" customHeight="true" outlineLevel="0" collapsed="false">
      <c r="A40" s="19" t="s">
        <v>201</v>
      </c>
      <c r="B40" s="13" t="s">
        <v>198</v>
      </c>
      <c r="C40" s="20" t="s">
        <v>202</v>
      </c>
      <c r="D40" s="1" t="n">
        <v>332</v>
      </c>
      <c r="E40" s="1" t="n">
        <v>3</v>
      </c>
      <c r="F40" s="13" t="s">
        <v>96</v>
      </c>
      <c r="G40" s="1" t="s">
        <v>97</v>
      </c>
      <c r="H40" s="15" t="n">
        <v>38.5833333333333</v>
      </c>
      <c r="I40" s="15" t="n">
        <v>-8.91666666666667</v>
      </c>
      <c r="K40" s="1" t="s">
        <v>114</v>
      </c>
      <c r="L40" s="1" t="s">
        <v>200</v>
      </c>
      <c r="M40" s="21" t="n">
        <v>57.83</v>
      </c>
      <c r="N40" s="21" t="n">
        <v>0.73</v>
      </c>
      <c r="O40" s="21" t="n">
        <v>21.03</v>
      </c>
      <c r="P40" s="21"/>
      <c r="Q40" s="21"/>
      <c r="R40" s="21" t="n">
        <v>4.89</v>
      </c>
      <c r="S40" s="21" t="n">
        <v>0.98</v>
      </c>
      <c r="T40" s="21" t="n">
        <v>0.06</v>
      </c>
      <c r="U40" s="21" t="n">
        <v>4.68</v>
      </c>
      <c r="V40" s="21" t="n">
        <v>6.23</v>
      </c>
      <c r="W40" s="21" t="n">
        <v>2.32</v>
      </c>
      <c r="X40" s="21" t="n">
        <v>0.15</v>
      </c>
      <c r="Y40" s="21" t="n">
        <v>0.3</v>
      </c>
      <c r="Z40" s="21"/>
      <c r="AA40" s="21"/>
      <c r="AB40" s="21"/>
      <c r="AC40" s="21"/>
      <c r="AD40" s="21"/>
      <c r="AE40" s="21"/>
      <c r="AF40" s="21"/>
      <c r="AG40" s="21"/>
      <c r="AH40" s="21" t="n">
        <v>1230</v>
      </c>
      <c r="AI40" s="21" t="n">
        <v>2.05</v>
      </c>
      <c r="AJ40" s="21"/>
      <c r="AK40" s="21"/>
      <c r="AL40" s="21"/>
      <c r="AM40" s="21"/>
      <c r="AN40" s="21" t="n">
        <v>37</v>
      </c>
      <c r="AO40" s="21" t="n">
        <v>21.5</v>
      </c>
      <c r="AP40" s="21" t="n">
        <v>22.69</v>
      </c>
      <c r="AQ40" s="21" t="n">
        <v>1.79</v>
      </c>
      <c r="AR40" s="21" t="n">
        <v>8.88</v>
      </c>
      <c r="AS40" s="21" t="n">
        <v>1.61</v>
      </c>
      <c r="AT40" s="21" t="n">
        <v>0.89</v>
      </c>
      <c r="AU40" s="21" t="n">
        <v>2.17</v>
      </c>
      <c r="AV40" s="21"/>
      <c r="AW40" s="21" t="n">
        <v>26.13</v>
      </c>
      <c r="AX40" s="21" t="n">
        <v>2.3</v>
      </c>
      <c r="AY40" s="21"/>
      <c r="AZ40" s="21" t="n">
        <v>3.35</v>
      </c>
      <c r="BA40" s="21"/>
      <c r="BB40" s="21" t="n">
        <v>0.33</v>
      </c>
      <c r="BC40" s="21" t="n">
        <v>23.21</v>
      </c>
      <c r="BD40" s="21" t="n">
        <v>63.21</v>
      </c>
      <c r="BE40" s="21" t="n">
        <v>0.13</v>
      </c>
      <c r="BF40" s="21"/>
      <c r="BG40" s="21" t="n">
        <v>3.31</v>
      </c>
      <c r="BH40" s="21" t="n">
        <v>15.41</v>
      </c>
      <c r="BI40" s="21" t="n">
        <v>4.15</v>
      </c>
      <c r="BJ40" s="21" t="n">
        <v>14.87</v>
      </c>
      <c r="BK40" s="21" t="n">
        <v>3.97</v>
      </c>
      <c r="BL40" s="21" t="n">
        <v>33.6</v>
      </c>
      <c r="BM40" s="21"/>
      <c r="BN40" s="21"/>
      <c r="BO40" s="21" t="n">
        <v>6.16</v>
      </c>
      <c r="BP40" s="21"/>
      <c r="BQ40" s="21" t="n">
        <v>2.63</v>
      </c>
      <c r="BR40" s="21"/>
      <c r="BS40" s="21" t="n">
        <v>209.3</v>
      </c>
      <c r="BT40" s="21" t="n">
        <v>0.33</v>
      </c>
      <c r="BU40" s="21" t="n">
        <v>0.32</v>
      </c>
      <c r="BV40" s="21" t="n">
        <v>3.59</v>
      </c>
      <c r="BW40" s="21"/>
      <c r="BX40" s="21" t="n">
        <v>0.14</v>
      </c>
      <c r="BY40" s="21" t="n">
        <v>0.63</v>
      </c>
      <c r="BZ40" s="21" t="n">
        <v>49.03</v>
      </c>
      <c r="CA40" s="21"/>
      <c r="CB40" s="21" t="n">
        <v>8.62</v>
      </c>
      <c r="CC40" s="21" t="n">
        <v>0.81</v>
      </c>
      <c r="CD40" s="21" t="n">
        <v>67.03</v>
      </c>
      <c r="CE40" s="21" t="n">
        <v>492.8</v>
      </c>
      <c r="CF40" s="22" t="n">
        <f aca="false">BL40/BS40</f>
        <v>0.160535117056856</v>
      </c>
      <c r="CG40" s="22" t="n">
        <f aca="false">BS40/CB40</f>
        <v>24.2807424593968</v>
      </c>
      <c r="CH40" s="22" t="n">
        <f aca="false">(BC40*0.237)/(CC40*0.161)</f>
        <v>42.1805843110191</v>
      </c>
      <c r="CI40" s="23" t="n">
        <f aca="false">-10.6+10.3*LN(CG40)+8.8*LN(CH40)</f>
        <v>55.1829887554199</v>
      </c>
      <c r="CJ40" s="5" t="n">
        <f aca="false">(100*CI40-1781)/1003</f>
        <v>3.72612051399999</v>
      </c>
    </row>
    <row r="41" customFormat="false" ht="16" hidden="false" customHeight="true" outlineLevel="0" collapsed="false">
      <c r="A41" s="19" t="s">
        <v>203</v>
      </c>
      <c r="B41" s="13" t="s">
        <v>198</v>
      </c>
      <c r="C41" s="20" t="s">
        <v>204</v>
      </c>
      <c r="D41" s="1" t="n">
        <v>332</v>
      </c>
      <c r="E41" s="1" t="n">
        <v>3</v>
      </c>
      <c r="F41" s="13" t="s">
        <v>96</v>
      </c>
      <c r="G41" s="1" t="s">
        <v>97</v>
      </c>
      <c r="H41" s="15" t="n">
        <v>38.5833333333333</v>
      </c>
      <c r="I41" s="15" t="n">
        <v>-8.91666666666667</v>
      </c>
      <c r="K41" s="1" t="s">
        <v>114</v>
      </c>
      <c r="L41" s="1" t="s">
        <v>200</v>
      </c>
      <c r="M41" s="21" t="n">
        <v>58.21</v>
      </c>
      <c r="N41" s="21" t="n">
        <v>0.3</v>
      </c>
      <c r="O41" s="21" t="n">
        <v>18.31</v>
      </c>
      <c r="P41" s="21"/>
      <c r="Q41" s="21"/>
      <c r="R41" s="21" t="n">
        <v>6.93</v>
      </c>
      <c r="S41" s="21" t="n">
        <v>3.14</v>
      </c>
      <c r="T41" s="21" t="n">
        <v>0.14</v>
      </c>
      <c r="U41" s="21" t="n">
        <v>6.1</v>
      </c>
      <c r="V41" s="21" t="n">
        <v>4.4</v>
      </c>
      <c r="W41" s="21" t="n">
        <v>0.84</v>
      </c>
      <c r="X41" s="21" t="n">
        <v>0.13</v>
      </c>
      <c r="Y41" s="21" t="n">
        <v>0.65</v>
      </c>
      <c r="Z41" s="21"/>
      <c r="AA41" s="21"/>
      <c r="AB41" s="21"/>
      <c r="AC41" s="21"/>
      <c r="AD41" s="21"/>
      <c r="AE41" s="21"/>
      <c r="AF41" s="21"/>
      <c r="AG41" s="21"/>
      <c r="AH41" s="21" t="n">
        <v>452.3</v>
      </c>
      <c r="AI41" s="21" t="n">
        <v>1.98</v>
      </c>
      <c r="AJ41" s="21"/>
      <c r="AK41" s="21"/>
      <c r="AL41" s="21"/>
      <c r="AM41" s="21"/>
      <c r="AN41" s="21" t="n">
        <v>44.6</v>
      </c>
      <c r="AO41" s="21" t="n">
        <v>43.26</v>
      </c>
      <c r="AP41" s="21" t="n">
        <v>101.67</v>
      </c>
      <c r="AQ41" s="21" t="n">
        <v>5.57</v>
      </c>
      <c r="AR41" s="21" t="n">
        <v>4.8</v>
      </c>
      <c r="AS41" s="21" t="n">
        <v>3.89</v>
      </c>
      <c r="AT41" s="21" t="n">
        <v>2.2</v>
      </c>
      <c r="AU41" s="21" t="n">
        <v>1.57</v>
      </c>
      <c r="AV41" s="21"/>
      <c r="AW41" s="21" t="n">
        <v>20.6</v>
      </c>
      <c r="AX41" s="21" t="n">
        <v>3.83</v>
      </c>
      <c r="AY41" s="21"/>
      <c r="AZ41" s="21" t="n">
        <v>1.95</v>
      </c>
      <c r="BA41" s="21"/>
      <c r="BB41" s="21" t="n">
        <v>0.78</v>
      </c>
      <c r="BC41" s="21" t="n">
        <v>22.76</v>
      </c>
      <c r="BD41" s="21" t="n">
        <v>92.46</v>
      </c>
      <c r="BE41" s="21" t="n">
        <v>0.32</v>
      </c>
      <c r="BF41" s="21"/>
      <c r="BG41" s="21" t="n">
        <v>4.21</v>
      </c>
      <c r="BH41" s="21" t="n">
        <v>21.45</v>
      </c>
      <c r="BI41" s="21" t="n">
        <v>18.77</v>
      </c>
      <c r="BJ41" s="21" t="n">
        <v>9.79</v>
      </c>
      <c r="BK41" s="21" t="n">
        <v>5.43</v>
      </c>
      <c r="BL41" s="21" t="n">
        <v>32</v>
      </c>
      <c r="BM41" s="21"/>
      <c r="BN41" s="21"/>
      <c r="BO41" s="21" t="n">
        <v>29.07</v>
      </c>
      <c r="BP41" s="21"/>
      <c r="BQ41" s="21" t="n">
        <v>4.49</v>
      </c>
      <c r="BR41" s="21"/>
      <c r="BS41" s="21" t="n">
        <v>312.1</v>
      </c>
      <c r="BT41" s="21" t="n">
        <v>0.37</v>
      </c>
      <c r="BU41" s="21" t="n">
        <v>0.65</v>
      </c>
      <c r="BV41" s="21" t="n">
        <v>5.8</v>
      </c>
      <c r="BW41" s="21"/>
      <c r="BX41" s="21" t="n">
        <v>0.34</v>
      </c>
      <c r="BY41" s="21" t="n">
        <v>1.35</v>
      </c>
      <c r="BZ41" s="21" t="n">
        <v>119.11</v>
      </c>
      <c r="CA41" s="21"/>
      <c r="CB41" s="21" t="n">
        <v>21.71</v>
      </c>
      <c r="CC41" s="21" t="n">
        <v>2.12</v>
      </c>
      <c r="CD41" s="21" t="n">
        <v>95.83</v>
      </c>
      <c r="CE41" s="21" t="n">
        <v>55.22</v>
      </c>
      <c r="CF41" s="22" t="n">
        <f aca="false">BL41/BS41</f>
        <v>0.102531239987184</v>
      </c>
      <c r="CG41" s="22" t="n">
        <f aca="false">BS41/CB41</f>
        <v>14.3758636573008</v>
      </c>
      <c r="CH41" s="22" t="n">
        <f aca="false">(BC41*0.237)/(CC41*0.161)</f>
        <v>15.803703269659</v>
      </c>
      <c r="CI41" s="23" t="n">
        <f aca="false">-10.6+10.3*LN(CG41)+8.8*LN(CH41)</f>
        <v>41.1453216646602</v>
      </c>
      <c r="CJ41" s="5" t="n">
        <f aca="false">(100*CI41-1781)/1003</f>
        <v>2.3265525089392</v>
      </c>
    </row>
    <row r="42" customFormat="false" ht="16" hidden="false" customHeight="true" outlineLevel="0" collapsed="false">
      <c r="A42" s="12" t="s">
        <v>205</v>
      </c>
      <c r="B42" s="13" t="s">
        <v>206</v>
      </c>
      <c r="C42" s="14" t="s">
        <v>117</v>
      </c>
      <c r="D42" s="13" t="n">
        <v>317</v>
      </c>
      <c r="E42" s="13"/>
      <c r="F42" s="13" t="s">
        <v>96</v>
      </c>
      <c r="G42" s="13" t="s">
        <v>97</v>
      </c>
      <c r="H42" s="15" t="n">
        <v>41.338</v>
      </c>
      <c r="I42" s="15" t="n">
        <v>-8.2177</v>
      </c>
      <c r="J42" s="13"/>
      <c r="K42" s="13" t="s">
        <v>148</v>
      </c>
      <c r="L42" s="26" t="s">
        <v>149</v>
      </c>
      <c r="M42" s="3" t="n">
        <v>62.84</v>
      </c>
      <c r="N42" s="3" t="n">
        <v>0.8</v>
      </c>
      <c r="O42" s="3" t="n">
        <v>16.42</v>
      </c>
      <c r="P42" s="3" t="n">
        <v>5.75</v>
      </c>
      <c r="Q42" s="3"/>
      <c r="R42" s="3"/>
      <c r="S42" s="3" t="n">
        <v>0.07</v>
      </c>
      <c r="T42" s="3" t="n">
        <v>1.72</v>
      </c>
      <c r="U42" s="3" t="n">
        <v>3.12</v>
      </c>
      <c r="V42" s="3" t="n">
        <v>2.99</v>
      </c>
      <c r="W42" s="3" t="n">
        <v>4.5</v>
      </c>
      <c r="X42" s="3" t="n">
        <v>0.4</v>
      </c>
      <c r="Y42" s="3" t="n">
        <v>0.92</v>
      </c>
      <c r="Z42" s="3"/>
      <c r="AA42" s="3"/>
      <c r="AB42" s="3"/>
      <c r="AC42" s="3"/>
      <c r="AD42" s="3"/>
      <c r="AE42" s="3"/>
      <c r="AF42" s="3"/>
      <c r="AG42" s="3"/>
      <c r="AH42" s="3" t="n">
        <v>1662</v>
      </c>
      <c r="AI42" s="3"/>
      <c r="AJ42" s="3"/>
      <c r="AK42" s="3"/>
      <c r="AL42" s="3"/>
      <c r="AM42" s="3"/>
      <c r="AN42" s="3" t="n">
        <v>261.82</v>
      </c>
      <c r="AO42" s="3"/>
      <c r="AP42" s="3" t="n">
        <v>28</v>
      </c>
      <c r="AQ42" s="3"/>
      <c r="AR42" s="3"/>
      <c r="AS42" s="3" t="n">
        <v>5.9</v>
      </c>
      <c r="AT42" s="3" t="n">
        <v>2.56</v>
      </c>
      <c r="AU42" s="3" t="n">
        <v>3</v>
      </c>
      <c r="AV42" s="3"/>
      <c r="AW42" s="3"/>
      <c r="AX42" s="3" t="n">
        <v>10.71</v>
      </c>
      <c r="AY42" s="3"/>
      <c r="AZ42" s="3"/>
      <c r="BA42" s="3"/>
      <c r="BB42" s="3"/>
      <c r="BC42" s="3" t="n">
        <v>156.22</v>
      </c>
      <c r="BD42" s="3"/>
      <c r="BE42" s="3" t="n">
        <v>0.32</v>
      </c>
      <c r="BF42" s="3"/>
      <c r="BG42" s="3"/>
      <c r="BH42" s="3" t="n">
        <v>107.08</v>
      </c>
      <c r="BI42" s="3"/>
      <c r="BJ42" s="3"/>
      <c r="BK42" s="3"/>
      <c r="BL42" s="3" t="n">
        <v>179</v>
      </c>
      <c r="BM42" s="3"/>
      <c r="BN42" s="3"/>
      <c r="BO42" s="3"/>
      <c r="BP42" s="3"/>
      <c r="BQ42" s="3" t="n">
        <v>16.64</v>
      </c>
      <c r="BR42" s="3"/>
      <c r="BS42" s="3" t="n">
        <v>531</v>
      </c>
      <c r="BT42" s="3"/>
      <c r="BU42" s="3"/>
      <c r="BV42" s="3"/>
      <c r="BW42" s="3"/>
      <c r="BX42" s="3"/>
      <c r="BY42" s="3"/>
      <c r="BZ42" s="3"/>
      <c r="CA42" s="3"/>
      <c r="CB42" s="3" t="n">
        <v>29</v>
      </c>
      <c r="CC42" s="3" t="n">
        <v>2.32</v>
      </c>
      <c r="CD42" s="3"/>
      <c r="CE42" s="3" t="n">
        <v>288</v>
      </c>
      <c r="CF42" s="5" t="n">
        <v>0.337099811676083</v>
      </c>
      <c r="CG42" s="5" t="n">
        <v>18.3103448275862</v>
      </c>
      <c r="CH42" s="5" t="n">
        <v>99.1222424502035</v>
      </c>
      <c r="CI42" s="17" t="n">
        <v>59.7948157436918</v>
      </c>
      <c r="CJ42" s="5" t="n">
        <f aca="false">(100*CI42-1781)/1003</f>
        <v>4.1859238029603</v>
      </c>
    </row>
    <row r="43" customFormat="false" ht="16" hidden="false" customHeight="true" outlineLevel="0" collapsed="false">
      <c r="A43" s="12" t="s">
        <v>207</v>
      </c>
      <c r="B43" s="13" t="s">
        <v>208</v>
      </c>
      <c r="C43" s="14"/>
      <c r="D43" s="13" t="n">
        <v>330</v>
      </c>
      <c r="E43" s="13"/>
      <c r="F43" s="13" t="s">
        <v>111</v>
      </c>
      <c r="G43" s="13" t="s">
        <v>209</v>
      </c>
      <c r="H43" s="15" t="n">
        <v>48.81</v>
      </c>
      <c r="I43" s="15" t="n">
        <v>15.13</v>
      </c>
      <c r="J43" s="13"/>
      <c r="K43" s="13" t="s">
        <v>148</v>
      </c>
      <c r="L43" s="16" t="s">
        <v>115</v>
      </c>
      <c r="M43" s="3" t="n">
        <v>57.8</v>
      </c>
      <c r="N43" s="3" t="n">
        <v>1.3</v>
      </c>
      <c r="O43" s="3" t="n">
        <v>16.3</v>
      </c>
      <c r="P43" s="3"/>
      <c r="Q43" s="3"/>
      <c r="R43" s="3" t="n">
        <v>7</v>
      </c>
      <c r="S43" s="3" t="n">
        <v>0.11</v>
      </c>
      <c r="T43" s="3" t="n">
        <v>4.1</v>
      </c>
      <c r="U43" s="3" t="n">
        <v>5.2</v>
      </c>
      <c r="V43" s="3" t="n">
        <v>2.9</v>
      </c>
      <c r="W43" s="3" t="n">
        <v>2.7</v>
      </c>
      <c r="X43" s="3" t="n">
        <v>0.51</v>
      </c>
      <c r="Y43" s="3"/>
      <c r="Z43" s="3"/>
      <c r="AA43" s="3"/>
      <c r="AB43" s="3"/>
      <c r="AC43" s="3"/>
      <c r="AD43" s="3"/>
      <c r="AE43" s="3"/>
      <c r="AF43" s="3"/>
      <c r="AG43" s="3"/>
      <c r="AH43" s="3" t="n">
        <v>869</v>
      </c>
      <c r="AI43" s="3"/>
      <c r="AJ43" s="3"/>
      <c r="AK43" s="3"/>
      <c r="AL43" s="3"/>
      <c r="AM43" s="3"/>
      <c r="AN43" s="3" t="n">
        <v>135</v>
      </c>
      <c r="AO43" s="3" t="n">
        <v>24</v>
      </c>
      <c r="AP43" s="3" t="n">
        <v>111</v>
      </c>
      <c r="AQ43" s="3" t="n">
        <v>3.4</v>
      </c>
      <c r="AR43" s="3"/>
      <c r="AS43" s="3" t="n">
        <v>6.1</v>
      </c>
      <c r="AT43" s="3" t="n">
        <v>3.4</v>
      </c>
      <c r="AU43" s="3" t="n">
        <v>2</v>
      </c>
      <c r="AV43" s="3"/>
      <c r="AW43" s="3" t="n">
        <v>22</v>
      </c>
      <c r="AX43" s="3" t="n">
        <v>8.9</v>
      </c>
      <c r="AY43" s="3"/>
      <c r="AZ43" s="3" t="n">
        <v>7.6</v>
      </c>
      <c r="BA43" s="3"/>
      <c r="BB43" s="3"/>
      <c r="BC43" s="3" t="n">
        <v>60</v>
      </c>
      <c r="BD43" s="3" t="n">
        <v>31</v>
      </c>
      <c r="BE43" s="3"/>
      <c r="BF43" s="3"/>
      <c r="BG43" s="3" t="n">
        <v>20</v>
      </c>
      <c r="BH43" s="3" t="n">
        <v>66</v>
      </c>
      <c r="BI43" s="3" t="n">
        <v>30</v>
      </c>
      <c r="BJ43" s="3" t="n">
        <v>27</v>
      </c>
      <c r="BK43" s="3"/>
      <c r="BL43" s="3" t="n">
        <v>109</v>
      </c>
      <c r="BM43" s="3"/>
      <c r="BN43" s="3"/>
      <c r="BO43" s="3" t="n">
        <v>19</v>
      </c>
      <c r="BP43" s="3"/>
      <c r="BQ43" s="3" t="n">
        <v>11.3</v>
      </c>
      <c r="BR43" s="3"/>
      <c r="BS43" s="3" t="n">
        <v>419</v>
      </c>
      <c r="BT43" s="3" t="n">
        <v>1.2</v>
      </c>
      <c r="BU43" s="3" t="n">
        <v>1.2</v>
      </c>
      <c r="BV43" s="3" t="n">
        <v>21</v>
      </c>
      <c r="BW43" s="3"/>
      <c r="BX43" s="3"/>
      <c r="BY43" s="3" t="n">
        <v>5</v>
      </c>
      <c r="BZ43" s="3" t="n">
        <v>107</v>
      </c>
      <c r="CA43" s="3"/>
      <c r="CB43" s="3" t="n">
        <v>33</v>
      </c>
      <c r="CC43" s="3" t="n">
        <v>3</v>
      </c>
      <c r="CD43" s="3" t="n">
        <v>102</v>
      </c>
      <c r="CE43" s="3" t="n">
        <v>364</v>
      </c>
      <c r="CF43" s="5" t="n">
        <v>0.260143198090692</v>
      </c>
      <c r="CG43" s="5" t="n">
        <v>12.6969696969697</v>
      </c>
      <c r="CH43" s="5" t="n">
        <v>29.4409937888199</v>
      </c>
      <c r="CI43" s="17" t="n">
        <v>45.3410574294943</v>
      </c>
      <c r="CJ43" s="5" t="n">
        <f aca="false">(100*CI43-1781)/1003</f>
        <v>2.74487112956075</v>
      </c>
    </row>
    <row r="44" customFormat="false" ht="15" hidden="false" customHeight="false" outlineLevel="0" collapsed="false">
      <c r="A44" s="12" t="s">
        <v>210</v>
      </c>
      <c r="B44" s="13" t="s">
        <v>211</v>
      </c>
      <c r="C44" s="14" t="s">
        <v>212</v>
      </c>
      <c r="D44" s="13" t="n">
        <v>295</v>
      </c>
      <c r="E44" s="13" t="n">
        <v>3</v>
      </c>
      <c r="F44" s="13" t="s">
        <v>111</v>
      </c>
      <c r="G44" s="13" t="s">
        <v>140</v>
      </c>
      <c r="H44" s="15" t="n">
        <v>50.74</v>
      </c>
      <c r="I44" s="15" t="n">
        <v>17.07</v>
      </c>
      <c r="J44" s="13"/>
      <c r="K44" s="13" t="s">
        <v>148</v>
      </c>
      <c r="L44" s="16" t="s">
        <v>213</v>
      </c>
      <c r="M44" s="3" t="n">
        <v>55.57</v>
      </c>
      <c r="N44" s="3" t="n">
        <v>1.61</v>
      </c>
      <c r="O44" s="3" t="n">
        <v>16.9</v>
      </c>
      <c r="P44" s="3" t="n">
        <v>9.02</v>
      </c>
      <c r="Q44" s="3"/>
      <c r="R44" s="3"/>
      <c r="S44" s="3" t="n">
        <v>0.14</v>
      </c>
      <c r="T44" s="3" t="n">
        <v>3.08</v>
      </c>
      <c r="U44" s="3" t="n">
        <v>6.37</v>
      </c>
      <c r="V44" s="3" t="n">
        <v>3.33</v>
      </c>
      <c r="W44" s="3" t="n">
        <v>2.34</v>
      </c>
      <c r="X44" s="3" t="n">
        <v>0.73</v>
      </c>
      <c r="Y44" s="3" t="n">
        <v>0.86</v>
      </c>
      <c r="Z44" s="3"/>
      <c r="AA44" s="3"/>
      <c r="AB44" s="3"/>
      <c r="AC44" s="3"/>
      <c r="AD44" s="3"/>
      <c r="AE44" s="3"/>
      <c r="AF44" s="3"/>
      <c r="AG44" s="3"/>
      <c r="AH44" s="3" t="n">
        <v>663.8</v>
      </c>
      <c r="AI44" s="3"/>
      <c r="AJ44" s="3"/>
      <c r="AK44" s="3"/>
      <c r="AL44" s="3"/>
      <c r="AM44" s="3"/>
      <c r="AN44" s="3" t="n">
        <v>101.5</v>
      </c>
      <c r="AO44" s="3" t="n">
        <v>61.1</v>
      </c>
      <c r="AP44" s="3" t="n">
        <v>8.5</v>
      </c>
      <c r="AQ44" s="3" t="n">
        <v>1.5</v>
      </c>
      <c r="AR44" s="3" t="n">
        <v>36.2</v>
      </c>
      <c r="AS44" s="3" t="n">
        <v>7.8</v>
      </c>
      <c r="AT44" s="3" t="n">
        <v>4.2</v>
      </c>
      <c r="AU44" s="3" t="n">
        <v>2.1</v>
      </c>
      <c r="AV44" s="3"/>
      <c r="AW44" s="3"/>
      <c r="AX44" s="3" t="n">
        <v>9.4</v>
      </c>
      <c r="AY44" s="3"/>
      <c r="AZ44" s="3"/>
      <c r="BA44" s="3"/>
      <c r="BB44" s="3" t="n">
        <v>1.5</v>
      </c>
      <c r="BC44" s="3" t="n">
        <v>44.8</v>
      </c>
      <c r="BD44" s="3"/>
      <c r="BE44" s="3" t="n">
        <v>0.5</v>
      </c>
      <c r="BF44" s="3"/>
      <c r="BG44" s="3" t="n">
        <v>40.6</v>
      </c>
      <c r="BH44" s="3" t="n">
        <v>51.1</v>
      </c>
      <c r="BI44" s="3" t="n">
        <v>16.1</v>
      </c>
      <c r="BJ44" s="3" t="n">
        <v>6.6</v>
      </c>
      <c r="BK44" s="3" t="n">
        <v>13.5</v>
      </c>
      <c r="BL44" s="3" t="n">
        <v>93.2</v>
      </c>
      <c r="BM44" s="3"/>
      <c r="BN44" s="3"/>
      <c r="BO44" s="3" t="n">
        <v>16.2</v>
      </c>
      <c r="BP44" s="3"/>
      <c r="BQ44" s="3" t="n">
        <v>10</v>
      </c>
      <c r="BR44" s="3"/>
      <c r="BS44" s="3" t="n">
        <v>346.6</v>
      </c>
      <c r="BT44" s="3" t="n">
        <v>2.4</v>
      </c>
      <c r="BU44" s="3" t="n">
        <v>1.4</v>
      </c>
      <c r="BV44" s="3" t="n">
        <v>7</v>
      </c>
      <c r="BW44" s="3"/>
      <c r="BX44" s="3" t="n">
        <v>0.6</v>
      </c>
      <c r="BY44" s="3" t="n">
        <v>1.2</v>
      </c>
      <c r="BZ44" s="3" t="n">
        <v>133.9</v>
      </c>
      <c r="CA44" s="3"/>
      <c r="CB44" s="3" t="n">
        <v>47.5</v>
      </c>
      <c r="CC44" s="3" t="n">
        <v>3.6</v>
      </c>
      <c r="CD44" s="3"/>
      <c r="CE44" s="3"/>
      <c r="CF44" s="5" t="n">
        <v>0.268897864974033</v>
      </c>
      <c r="CG44" s="5" t="n">
        <v>7.29684210526316</v>
      </c>
      <c r="CH44" s="5" t="n">
        <v>18.3188405797101</v>
      </c>
      <c r="CI44" s="17" t="n">
        <v>35.4604337792454</v>
      </c>
      <c r="CJ44" s="5" t="n">
        <f aca="false">(100*CI44-1781)/1003</f>
        <v>1.75976408566754</v>
      </c>
    </row>
    <row r="45" customFormat="false" ht="15" hidden="false" customHeight="false" outlineLevel="0" collapsed="false">
      <c r="A45" s="12" t="s">
        <v>214</v>
      </c>
      <c r="B45" s="13" t="s">
        <v>211</v>
      </c>
      <c r="C45" s="14" t="s">
        <v>212</v>
      </c>
      <c r="D45" s="13" t="n">
        <v>295</v>
      </c>
      <c r="E45" s="13" t="n">
        <v>3</v>
      </c>
      <c r="F45" s="13" t="s">
        <v>111</v>
      </c>
      <c r="G45" s="13" t="s">
        <v>140</v>
      </c>
      <c r="H45" s="15" t="n">
        <v>50.74</v>
      </c>
      <c r="I45" s="15" t="n">
        <v>17.07</v>
      </c>
      <c r="J45" s="13"/>
      <c r="K45" s="13" t="s">
        <v>148</v>
      </c>
      <c r="L45" s="16" t="s">
        <v>213</v>
      </c>
      <c r="M45" s="3" t="n">
        <v>57.15</v>
      </c>
      <c r="N45" s="3" t="n">
        <v>2.41</v>
      </c>
      <c r="O45" s="3" t="n">
        <v>16.72</v>
      </c>
      <c r="P45" s="3" t="n">
        <v>7.33</v>
      </c>
      <c r="Q45" s="3"/>
      <c r="R45" s="3"/>
      <c r="S45" s="3" t="n">
        <v>0.13</v>
      </c>
      <c r="T45" s="3" t="n">
        <v>3.24</v>
      </c>
      <c r="U45" s="3" t="n">
        <v>6.73</v>
      </c>
      <c r="V45" s="3" t="n">
        <v>3.33</v>
      </c>
      <c r="W45" s="3" t="n">
        <v>1.49</v>
      </c>
      <c r="X45" s="3" t="n">
        <v>0.47</v>
      </c>
      <c r="Y45" s="3" t="n">
        <v>0.72</v>
      </c>
      <c r="Z45" s="3"/>
      <c r="AA45" s="3"/>
      <c r="AB45" s="3"/>
      <c r="AC45" s="3"/>
      <c r="AD45" s="3"/>
      <c r="AE45" s="3"/>
      <c r="AF45" s="3"/>
      <c r="AG45" s="3"/>
      <c r="AH45" s="3" t="n">
        <v>413.2</v>
      </c>
      <c r="AI45" s="3"/>
      <c r="AJ45" s="3"/>
      <c r="AK45" s="3"/>
      <c r="AL45" s="3"/>
      <c r="AM45" s="3"/>
      <c r="AN45" s="3" t="n">
        <v>51.8</v>
      </c>
      <c r="AO45" s="3" t="n">
        <v>48.2</v>
      </c>
      <c r="AP45" s="3" t="n">
        <v>19.7</v>
      </c>
      <c r="AQ45" s="3" t="n">
        <v>1.6</v>
      </c>
      <c r="AR45" s="3" t="n">
        <v>33.6</v>
      </c>
      <c r="AS45" s="3" t="n">
        <v>3.9</v>
      </c>
      <c r="AT45" s="3" t="n">
        <v>2</v>
      </c>
      <c r="AU45" s="3" t="n">
        <v>1.3</v>
      </c>
      <c r="AV45" s="3"/>
      <c r="AW45" s="3"/>
      <c r="AX45" s="3" t="n">
        <v>5</v>
      </c>
      <c r="AY45" s="3"/>
      <c r="AZ45" s="3"/>
      <c r="BA45" s="3"/>
      <c r="BB45" s="3" t="n">
        <v>0.8</v>
      </c>
      <c r="BC45" s="3" t="n">
        <v>24.3</v>
      </c>
      <c r="BD45" s="3"/>
      <c r="BE45" s="3" t="n">
        <v>0.3</v>
      </c>
      <c r="BF45" s="3"/>
      <c r="BG45" s="3" t="n">
        <v>36.8</v>
      </c>
      <c r="BH45" s="3" t="n">
        <v>26.9</v>
      </c>
      <c r="BI45" s="3" t="n">
        <v>25.4</v>
      </c>
      <c r="BJ45" s="3" t="n">
        <v>8</v>
      </c>
      <c r="BK45" s="3" t="n">
        <v>7</v>
      </c>
      <c r="BL45" s="3" t="n">
        <v>51.2</v>
      </c>
      <c r="BM45" s="3"/>
      <c r="BN45" s="3"/>
      <c r="BO45" s="3" t="n">
        <v>15.7</v>
      </c>
      <c r="BP45" s="3"/>
      <c r="BQ45" s="3" t="n">
        <v>5.3</v>
      </c>
      <c r="BR45" s="3"/>
      <c r="BS45" s="3" t="n">
        <v>334.5</v>
      </c>
      <c r="BT45" s="3" t="n">
        <v>3</v>
      </c>
      <c r="BU45" s="3" t="n">
        <v>0.7</v>
      </c>
      <c r="BV45" s="3" t="n">
        <v>3</v>
      </c>
      <c r="BW45" s="3"/>
      <c r="BX45" s="3" t="n">
        <v>0.3</v>
      </c>
      <c r="BY45" s="3" t="n">
        <v>2</v>
      </c>
      <c r="BZ45" s="3" t="n">
        <v>185.5</v>
      </c>
      <c r="CA45" s="3"/>
      <c r="CB45" s="3" t="n">
        <v>22.3</v>
      </c>
      <c r="CC45" s="3" t="n">
        <v>1.8</v>
      </c>
      <c r="CD45" s="3"/>
      <c r="CE45" s="3"/>
      <c r="CF45" s="5" t="n">
        <v>0.153064275037369</v>
      </c>
      <c r="CG45" s="5" t="n">
        <v>15</v>
      </c>
      <c r="CH45" s="5" t="n">
        <v>19.8726708074534</v>
      </c>
      <c r="CI45" s="17" t="n">
        <v>43.5991571333892</v>
      </c>
      <c r="CJ45" s="5" t="n">
        <f aca="false">(100*CI45-1781)/1003</f>
        <v>2.57120210701787</v>
      </c>
    </row>
    <row r="46" customFormat="false" ht="15" hidden="false" customHeight="false" outlineLevel="0" collapsed="false">
      <c r="A46" s="12" t="n">
        <v>77</v>
      </c>
      <c r="B46" s="13" t="s">
        <v>215</v>
      </c>
      <c r="C46" s="14" t="s">
        <v>175</v>
      </c>
      <c r="D46" s="13" t="n">
        <v>345</v>
      </c>
      <c r="E46" s="13"/>
      <c r="F46" s="13" t="s">
        <v>216</v>
      </c>
      <c r="G46" s="13" t="s">
        <v>112</v>
      </c>
      <c r="H46" s="15"/>
      <c r="I46" s="15"/>
      <c r="J46" s="13"/>
      <c r="K46" s="13" t="s">
        <v>217</v>
      </c>
      <c r="L46" s="16" t="s">
        <v>218</v>
      </c>
      <c r="M46" s="3" t="n">
        <v>64.87</v>
      </c>
      <c r="N46" s="3" t="n">
        <v>0.52</v>
      </c>
      <c r="O46" s="3" t="n">
        <v>15.32</v>
      </c>
      <c r="P46" s="3" t="n">
        <v>1.25</v>
      </c>
      <c r="Q46" s="3" t="n">
        <v>2.96</v>
      </c>
      <c r="R46" s="3"/>
      <c r="S46" s="3" t="n">
        <v>0.07</v>
      </c>
      <c r="T46" s="3" t="n">
        <v>2.62</v>
      </c>
      <c r="U46" s="3" t="n">
        <v>4.18</v>
      </c>
      <c r="V46" s="3" t="n">
        <v>2.85</v>
      </c>
      <c r="W46" s="3" t="n">
        <v>3.77</v>
      </c>
      <c r="X46" s="3" t="n">
        <v>0.22</v>
      </c>
      <c r="Y46" s="3"/>
      <c r="Z46" s="3" t="n">
        <v>0.07</v>
      </c>
      <c r="AA46" s="3" t="n">
        <v>1.13</v>
      </c>
      <c r="AB46" s="3"/>
      <c r="AC46" s="3"/>
      <c r="AD46" s="3"/>
      <c r="AE46" s="3"/>
      <c r="AF46" s="3"/>
      <c r="AG46" s="3"/>
      <c r="AH46" s="3" t="n">
        <v>1055</v>
      </c>
      <c r="AI46" s="3"/>
      <c r="AJ46" s="3"/>
      <c r="AK46" s="3"/>
      <c r="AL46" s="3"/>
      <c r="AM46" s="3"/>
      <c r="AN46" s="3" t="n">
        <v>82.7</v>
      </c>
      <c r="AO46" s="3"/>
      <c r="AP46" s="3" t="n">
        <v>72</v>
      </c>
      <c r="AQ46" s="3" t="n">
        <v>5.32</v>
      </c>
      <c r="AR46" s="3"/>
      <c r="AS46" s="3"/>
      <c r="AT46" s="3"/>
      <c r="AU46" s="3" t="n">
        <v>1.2</v>
      </c>
      <c r="AV46" s="3"/>
      <c r="AW46" s="3" t="n">
        <v>18</v>
      </c>
      <c r="AX46" s="3" t="n">
        <v>5</v>
      </c>
      <c r="AY46" s="3"/>
      <c r="AZ46" s="3" t="n">
        <v>4.12</v>
      </c>
      <c r="BA46" s="3"/>
      <c r="BB46" s="3" t="n">
        <v>0.85</v>
      </c>
      <c r="BC46" s="3" t="n">
        <v>48.7</v>
      </c>
      <c r="BD46" s="3"/>
      <c r="BE46" s="3" t="n">
        <v>0.25</v>
      </c>
      <c r="BF46" s="3"/>
      <c r="BG46" s="3" t="n">
        <v>10</v>
      </c>
      <c r="BH46" s="3" t="n">
        <v>30.4</v>
      </c>
      <c r="BI46" s="3" t="n">
        <v>19</v>
      </c>
      <c r="BJ46" s="3" t="n">
        <v>23</v>
      </c>
      <c r="BK46" s="3"/>
      <c r="BL46" s="3" t="n">
        <v>137</v>
      </c>
      <c r="BM46" s="3"/>
      <c r="BN46" s="3"/>
      <c r="BO46" s="3" t="n">
        <v>11.6</v>
      </c>
      <c r="BP46" s="3"/>
      <c r="BQ46" s="3" t="n">
        <v>5.47</v>
      </c>
      <c r="BR46" s="3"/>
      <c r="BS46" s="3" t="n">
        <v>450</v>
      </c>
      <c r="BT46" s="3" t="n">
        <v>0.51</v>
      </c>
      <c r="BU46" s="3" t="n">
        <v>0.68</v>
      </c>
      <c r="BV46" s="3" t="n">
        <v>30.38</v>
      </c>
      <c r="BW46" s="3"/>
      <c r="BX46" s="3" t="n">
        <v>0.29</v>
      </c>
      <c r="BY46" s="3" t="n">
        <v>5.54</v>
      </c>
      <c r="BZ46" s="3"/>
      <c r="CA46" s="3"/>
      <c r="CB46" s="3" t="n">
        <v>19</v>
      </c>
      <c r="CC46" s="3" t="n">
        <v>1.71</v>
      </c>
      <c r="CD46" s="3" t="n">
        <v>53</v>
      </c>
      <c r="CE46" s="3" t="n">
        <v>137</v>
      </c>
      <c r="CF46" s="5" t="n">
        <v>0.304444444444444</v>
      </c>
      <c r="CG46" s="5" t="n">
        <v>23.6842105263158</v>
      </c>
      <c r="CH46" s="5" t="n">
        <v>41.9232864770622</v>
      </c>
      <c r="CI46" s="17" t="n">
        <v>54.8729332514355</v>
      </c>
      <c r="CJ46" s="5" t="n">
        <f aca="false">(100*CI46-1781)/1003</f>
        <v>3.69520770203744</v>
      </c>
    </row>
    <row r="47" customFormat="false" ht="15" hidden="false" customHeight="false" outlineLevel="0" collapsed="false">
      <c r="A47" s="12" t="n">
        <v>62</v>
      </c>
      <c r="B47" s="13" t="s">
        <v>219</v>
      </c>
      <c r="C47" s="14" t="s">
        <v>220</v>
      </c>
      <c r="D47" s="13" t="n">
        <v>345</v>
      </c>
      <c r="E47" s="13"/>
      <c r="F47" s="13" t="s">
        <v>216</v>
      </c>
      <c r="G47" s="13" t="s">
        <v>112</v>
      </c>
      <c r="H47" s="15"/>
      <c r="I47" s="15"/>
      <c r="J47" s="13"/>
      <c r="K47" s="13" t="s">
        <v>217</v>
      </c>
      <c r="L47" s="16" t="s">
        <v>218</v>
      </c>
      <c r="M47" s="3" t="n">
        <v>66.28</v>
      </c>
      <c r="N47" s="3" t="n">
        <v>0.61</v>
      </c>
      <c r="O47" s="3" t="n">
        <v>16.7</v>
      </c>
      <c r="P47" s="3" t="n">
        <v>1.43</v>
      </c>
      <c r="Q47" s="3" t="n">
        <v>1.58</v>
      </c>
      <c r="R47" s="3"/>
      <c r="S47" s="3" t="n">
        <v>0.04</v>
      </c>
      <c r="T47" s="3" t="n">
        <v>1.54</v>
      </c>
      <c r="U47" s="3" t="n">
        <v>2.33</v>
      </c>
      <c r="V47" s="3" t="n">
        <v>4.42</v>
      </c>
      <c r="W47" s="3" t="n">
        <v>4.16</v>
      </c>
      <c r="X47" s="3" t="n">
        <v>0.23</v>
      </c>
      <c r="Y47" s="3"/>
      <c r="Z47" s="3" t="n">
        <v>0.32</v>
      </c>
      <c r="AA47" s="3" t="n">
        <v>0.82</v>
      </c>
      <c r="AB47" s="3"/>
      <c r="AC47" s="3"/>
      <c r="AD47" s="3"/>
      <c r="AE47" s="3"/>
      <c r="AF47" s="3"/>
      <c r="AG47" s="3"/>
      <c r="AH47" s="3" t="n">
        <v>1667</v>
      </c>
      <c r="AI47" s="3"/>
      <c r="AJ47" s="3"/>
      <c r="AK47" s="3"/>
      <c r="AL47" s="3"/>
      <c r="AM47" s="3"/>
      <c r="AN47" s="3" t="n">
        <v>134</v>
      </c>
      <c r="AO47" s="3"/>
      <c r="AP47" s="3" t="n">
        <v>19</v>
      </c>
      <c r="AQ47" s="3" t="n">
        <v>4.82</v>
      </c>
      <c r="AR47" s="3"/>
      <c r="AS47" s="3"/>
      <c r="AT47" s="3"/>
      <c r="AU47" s="3" t="n">
        <v>1.81</v>
      </c>
      <c r="AV47" s="3"/>
      <c r="AW47" s="3" t="n">
        <v>26</v>
      </c>
      <c r="AX47" s="3" t="n">
        <v>6.2</v>
      </c>
      <c r="AY47" s="3"/>
      <c r="AZ47" s="3" t="n">
        <v>6.14</v>
      </c>
      <c r="BA47" s="3"/>
      <c r="BB47" s="3"/>
      <c r="BC47" s="3" t="n">
        <v>85.7</v>
      </c>
      <c r="BD47" s="3"/>
      <c r="BE47" s="3" t="n">
        <v>0.09</v>
      </c>
      <c r="BF47" s="3"/>
      <c r="BG47" s="3" t="n">
        <v>11</v>
      </c>
      <c r="BH47" s="3" t="n">
        <v>53.3</v>
      </c>
      <c r="BI47" s="3"/>
      <c r="BJ47" s="3" t="n">
        <v>32</v>
      </c>
      <c r="BK47" s="3"/>
      <c r="BL47" s="3" t="n">
        <v>139</v>
      </c>
      <c r="BM47" s="3"/>
      <c r="BN47" s="3"/>
      <c r="BO47" s="3" t="n">
        <v>5.8</v>
      </c>
      <c r="BP47" s="3"/>
      <c r="BQ47" s="3" t="n">
        <v>7.8</v>
      </c>
      <c r="BR47" s="3"/>
      <c r="BS47" s="3" t="n">
        <v>799</v>
      </c>
      <c r="BT47" s="3" t="n">
        <v>0.87</v>
      </c>
      <c r="BU47" s="3" t="n">
        <v>0.62</v>
      </c>
      <c r="BV47" s="3" t="n">
        <v>17.62</v>
      </c>
      <c r="BW47" s="3"/>
      <c r="BX47" s="3" t="n">
        <v>0.21</v>
      </c>
      <c r="BY47" s="3" t="n">
        <v>2.37</v>
      </c>
      <c r="BZ47" s="3"/>
      <c r="CA47" s="3"/>
      <c r="CB47" s="3" t="n">
        <v>11</v>
      </c>
      <c r="CC47" s="3" t="n">
        <v>0.73</v>
      </c>
      <c r="CD47" s="3" t="n">
        <v>70</v>
      </c>
      <c r="CE47" s="3" t="n">
        <v>212</v>
      </c>
      <c r="CF47" s="5" t="n">
        <v>0.173967459324155</v>
      </c>
      <c r="CG47" s="5" t="n">
        <v>72.6363636363636</v>
      </c>
      <c r="CH47" s="5" t="n">
        <v>172.814600527525</v>
      </c>
      <c r="CI47" s="17" t="n">
        <v>78.8798266815975</v>
      </c>
      <c r="CJ47" s="5" t="n">
        <f aca="false">(100*CI47-1781)/1003</f>
        <v>6.08871651860394</v>
      </c>
    </row>
    <row r="48" customFormat="false" ht="15" hidden="false" customHeight="false" outlineLevel="0" collapsed="false">
      <c r="A48" s="12" t="n">
        <v>86</v>
      </c>
      <c r="B48" s="13" t="s">
        <v>221</v>
      </c>
      <c r="C48" s="14"/>
      <c r="D48" s="13" t="n">
        <v>333</v>
      </c>
      <c r="E48" s="13" t="n">
        <v>3</v>
      </c>
      <c r="F48" s="13" t="s">
        <v>222</v>
      </c>
      <c r="G48" s="13" t="s">
        <v>223</v>
      </c>
      <c r="H48" s="15"/>
      <c r="I48" s="15"/>
      <c r="J48" s="13"/>
      <c r="K48" s="13" t="s">
        <v>217</v>
      </c>
      <c r="L48" s="16" t="s">
        <v>224</v>
      </c>
      <c r="M48" s="3" t="n">
        <v>65.43</v>
      </c>
      <c r="N48" s="3" t="n">
        <v>0.55</v>
      </c>
      <c r="O48" s="3" t="n">
        <v>16.67</v>
      </c>
      <c r="P48" s="3" t="n">
        <v>2.12</v>
      </c>
      <c r="Q48" s="3" t="n">
        <v>2.2</v>
      </c>
      <c r="R48" s="3"/>
      <c r="S48" s="3" t="n">
        <v>0.11</v>
      </c>
      <c r="T48" s="3" t="n">
        <v>1.71</v>
      </c>
      <c r="U48" s="3" t="n">
        <v>4.49</v>
      </c>
      <c r="V48" s="3" t="n">
        <v>3.55</v>
      </c>
      <c r="W48" s="3" t="n">
        <v>2.2</v>
      </c>
      <c r="X48" s="3" t="n">
        <v>0.16</v>
      </c>
      <c r="Y48" s="3"/>
      <c r="Z48" s="3"/>
      <c r="AA48" s="3" t="n">
        <v>1.08</v>
      </c>
      <c r="AB48" s="3"/>
      <c r="AC48" s="3"/>
      <c r="AD48" s="3"/>
      <c r="AE48" s="3"/>
      <c r="AF48" s="3"/>
      <c r="AG48" s="3"/>
      <c r="AH48" s="3" t="n">
        <v>552</v>
      </c>
      <c r="AI48" s="3"/>
      <c r="AJ48" s="3"/>
      <c r="AK48" s="3"/>
      <c r="AL48" s="3"/>
      <c r="AM48" s="3"/>
      <c r="AN48" s="3" t="n">
        <v>51</v>
      </c>
      <c r="AO48" s="3"/>
      <c r="AP48" s="3" t="n">
        <v>22</v>
      </c>
      <c r="AQ48" s="3" t="n">
        <v>5.1</v>
      </c>
      <c r="AR48" s="3"/>
      <c r="AS48" s="3"/>
      <c r="AT48" s="3"/>
      <c r="AU48" s="3" t="n">
        <v>1.07</v>
      </c>
      <c r="AV48" s="3"/>
      <c r="AW48" s="3" t="n">
        <v>18</v>
      </c>
      <c r="AX48" s="3" t="n">
        <v>3.7</v>
      </c>
      <c r="AY48" s="3"/>
      <c r="AZ48" s="3" t="n">
        <v>4.12</v>
      </c>
      <c r="BA48" s="3"/>
      <c r="BB48" s="3" t="n">
        <v>0.68</v>
      </c>
      <c r="BC48" s="3" t="n">
        <v>33.6</v>
      </c>
      <c r="BD48" s="3"/>
      <c r="BE48" s="3" t="n">
        <v>0.27</v>
      </c>
      <c r="BF48" s="3"/>
      <c r="BG48" s="3" t="n">
        <v>8</v>
      </c>
      <c r="BH48" s="3" t="n">
        <v>23.1</v>
      </c>
      <c r="BI48" s="3" t="n">
        <v>7</v>
      </c>
      <c r="BJ48" s="3" t="n">
        <v>20</v>
      </c>
      <c r="BK48" s="3"/>
      <c r="BL48" s="3" t="n">
        <v>65</v>
      </c>
      <c r="BM48" s="3"/>
      <c r="BN48" s="3"/>
      <c r="BO48" s="3" t="n">
        <v>8.6</v>
      </c>
      <c r="BP48" s="3"/>
      <c r="BQ48" s="3" t="n">
        <v>3.78</v>
      </c>
      <c r="BR48" s="3"/>
      <c r="BS48" s="3" t="n">
        <v>405</v>
      </c>
      <c r="BT48" s="3" t="n">
        <v>0.52</v>
      </c>
      <c r="BU48" s="3" t="n">
        <v>0.61</v>
      </c>
      <c r="BV48" s="3" t="n">
        <v>9.3</v>
      </c>
      <c r="BW48" s="3"/>
      <c r="BX48" s="3" t="n">
        <v>0.29</v>
      </c>
      <c r="BY48" s="3" t="n">
        <v>2.5</v>
      </c>
      <c r="BZ48" s="3"/>
      <c r="CA48" s="3"/>
      <c r="CB48" s="3" t="n">
        <v>17</v>
      </c>
      <c r="CC48" s="3" t="n">
        <v>1.57</v>
      </c>
      <c r="CD48" s="3" t="n">
        <v>56</v>
      </c>
      <c r="CE48" s="3" t="n">
        <v>127</v>
      </c>
      <c r="CF48" s="5" t="n">
        <v>0.160493827160494</v>
      </c>
      <c r="CG48" s="5" t="n">
        <v>23.8235294117647</v>
      </c>
      <c r="CH48" s="5" t="n">
        <v>31.5037385765716</v>
      </c>
      <c r="CI48" s="17" t="n">
        <v>52.4188741165029</v>
      </c>
      <c r="CJ48" s="5" t="n">
        <f aca="false">(100*CI48-1781)/1003</f>
        <v>3.45053580423758</v>
      </c>
    </row>
    <row r="49" customFormat="false" ht="15" hidden="false" customHeight="false" outlineLevel="0" collapsed="false">
      <c r="A49" s="12" t="s">
        <v>225</v>
      </c>
      <c r="B49" s="13" t="s">
        <v>226</v>
      </c>
      <c r="C49" s="14"/>
      <c r="D49" s="13" t="n">
        <v>333</v>
      </c>
      <c r="E49" s="13" t="n">
        <v>3</v>
      </c>
      <c r="F49" s="13" t="s">
        <v>222</v>
      </c>
      <c r="G49" s="13" t="s">
        <v>223</v>
      </c>
      <c r="H49" s="15"/>
      <c r="I49" s="15"/>
      <c r="J49" s="13"/>
      <c r="K49" s="13" t="s">
        <v>217</v>
      </c>
      <c r="L49" s="16" t="s">
        <v>224</v>
      </c>
      <c r="M49" s="3" t="n">
        <v>55.29</v>
      </c>
      <c r="N49" s="3" t="n">
        <v>0.85</v>
      </c>
      <c r="O49" s="3" t="n">
        <v>17.78</v>
      </c>
      <c r="P49" s="3" t="n">
        <v>2.51</v>
      </c>
      <c r="Q49" s="3" t="n">
        <v>4.8</v>
      </c>
      <c r="R49" s="3"/>
      <c r="S49" s="3" t="n">
        <v>0.23</v>
      </c>
      <c r="T49" s="3" t="n">
        <v>4.19</v>
      </c>
      <c r="U49" s="3" t="n">
        <v>5.92</v>
      </c>
      <c r="V49" s="3" t="n">
        <v>3.91</v>
      </c>
      <c r="W49" s="3" t="n">
        <v>2.52</v>
      </c>
      <c r="X49" s="3" t="n">
        <v>0.2</v>
      </c>
      <c r="Y49" s="3"/>
      <c r="Z49" s="3"/>
      <c r="AA49" s="3" t="n">
        <v>1.65</v>
      </c>
      <c r="AB49" s="3"/>
      <c r="AC49" s="3"/>
      <c r="AD49" s="3"/>
      <c r="AE49" s="3"/>
      <c r="AF49" s="3"/>
      <c r="AG49" s="3"/>
      <c r="AH49" s="3" t="n">
        <v>553</v>
      </c>
      <c r="AI49" s="3"/>
      <c r="AJ49" s="3"/>
      <c r="AK49" s="3"/>
      <c r="AL49" s="3"/>
      <c r="AM49" s="3"/>
      <c r="AN49" s="3" t="n">
        <v>50.4</v>
      </c>
      <c r="AO49" s="3"/>
      <c r="AP49" s="3" t="n">
        <v>61</v>
      </c>
      <c r="AQ49" s="3" t="n">
        <v>6.5</v>
      </c>
      <c r="AR49" s="3"/>
      <c r="AS49" s="3"/>
      <c r="AT49" s="3"/>
      <c r="AU49" s="3" t="n">
        <v>1.51</v>
      </c>
      <c r="AV49" s="3"/>
      <c r="AW49" s="3" t="n">
        <v>21</v>
      </c>
      <c r="AX49" s="3" t="n">
        <v>5.8</v>
      </c>
      <c r="AY49" s="3"/>
      <c r="AZ49" s="3" t="n">
        <v>4.13</v>
      </c>
      <c r="BA49" s="3"/>
      <c r="BB49" s="3" t="n">
        <v>1.1</v>
      </c>
      <c r="BC49" s="3" t="n">
        <v>23.9</v>
      </c>
      <c r="BD49" s="3"/>
      <c r="BE49" s="3" t="n">
        <v>0.51</v>
      </c>
      <c r="BF49" s="3"/>
      <c r="BG49" s="3" t="n">
        <v>14</v>
      </c>
      <c r="BH49" s="3" t="n">
        <v>28.2</v>
      </c>
      <c r="BI49" s="3" t="n">
        <v>23</v>
      </c>
      <c r="BJ49" s="3" t="n">
        <v>17</v>
      </c>
      <c r="BK49" s="3"/>
      <c r="BL49" s="3" t="n">
        <v>110</v>
      </c>
      <c r="BM49" s="3"/>
      <c r="BN49" s="3"/>
      <c r="BO49" s="3" t="n">
        <v>22.7</v>
      </c>
      <c r="BP49" s="3"/>
      <c r="BQ49" s="3" t="n">
        <v>6.76</v>
      </c>
      <c r="BR49" s="3"/>
      <c r="BS49" s="3" t="n">
        <v>369</v>
      </c>
      <c r="BT49" s="3" t="n">
        <v>0.78</v>
      </c>
      <c r="BU49" s="3" t="n">
        <v>0.91</v>
      </c>
      <c r="BV49" s="3" t="n">
        <v>8.2</v>
      </c>
      <c r="BW49" s="3"/>
      <c r="BX49" s="3" t="n">
        <v>0.54</v>
      </c>
      <c r="BY49" s="3" t="n">
        <v>2.1</v>
      </c>
      <c r="BZ49" s="3"/>
      <c r="CA49" s="3"/>
      <c r="CB49" s="3" t="n">
        <v>36</v>
      </c>
      <c r="CC49" s="3" t="n">
        <v>3.43</v>
      </c>
      <c r="CD49" s="3" t="n">
        <v>97</v>
      </c>
      <c r="CE49" s="3" t="n">
        <v>144</v>
      </c>
      <c r="CF49" s="5" t="n">
        <v>0.29810298102981</v>
      </c>
      <c r="CG49" s="5" t="n">
        <v>10.25</v>
      </c>
      <c r="CH49" s="5" t="n">
        <v>10.2571392354635</v>
      </c>
      <c r="CI49" s="17" t="n">
        <v>33.85713133793</v>
      </c>
      <c r="CJ49" s="5" t="n">
        <f aca="false">(100*CI49-1781)/1003</f>
        <v>1.59991339361216</v>
      </c>
    </row>
    <row r="50" customFormat="false" ht="15" hidden="false" customHeight="false" outlineLevel="0" collapsed="false">
      <c r="A50" s="12" t="n">
        <v>25</v>
      </c>
      <c r="B50" s="13" t="s">
        <v>226</v>
      </c>
      <c r="C50" s="14"/>
      <c r="D50" s="13" t="n">
        <v>333</v>
      </c>
      <c r="E50" s="13" t="n">
        <v>3</v>
      </c>
      <c r="F50" s="13" t="s">
        <v>222</v>
      </c>
      <c r="G50" s="13" t="s">
        <v>223</v>
      </c>
      <c r="H50" s="15"/>
      <c r="I50" s="15"/>
      <c r="J50" s="13"/>
      <c r="K50" s="13" t="s">
        <v>217</v>
      </c>
      <c r="L50" s="16" t="s">
        <v>224</v>
      </c>
      <c r="M50" s="3" t="n">
        <v>64.78</v>
      </c>
      <c r="N50" s="3" t="n">
        <v>0.53</v>
      </c>
      <c r="O50" s="3" t="n">
        <v>16.38</v>
      </c>
      <c r="P50" s="3" t="n">
        <v>1.79</v>
      </c>
      <c r="Q50" s="3" t="n">
        <v>2.61</v>
      </c>
      <c r="R50" s="3"/>
      <c r="S50" s="3" t="n">
        <v>0.1</v>
      </c>
      <c r="T50" s="3" t="n">
        <v>1.87</v>
      </c>
      <c r="U50" s="3" t="n">
        <v>4.39</v>
      </c>
      <c r="V50" s="3" t="n">
        <v>3.62</v>
      </c>
      <c r="W50" s="3" t="n">
        <v>2.77</v>
      </c>
      <c r="X50" s="3" t="n">
        <v>0.16</v>
      </c>
      <c r="Y50" s="3"/>
      <c r="Z50" s="3"/>
      <c r="AA50" s="3" t="n">
        <v>0.94</v>
      </c>
      <c r="AB50" s="3"/>
      <c r="AC50" s="3"/>
      <c r="AD50" s="3"/>
      <c r="AE50" s="3"/>
      <c r="AF50" s="3"/>
      <c r="AG50" s="3"/>
      <c r="AH50" s="3" t="n">
        <v>536</v>
      </c>
      <c r="AI50" s="3"/>
      <c r="AJ50" s="3"/>
      <c r="AK50" s="3"/>
      <c r="AL50" s="3"/>
      <c r="AM50" s="3"/>
      <c r="AN50" s="3" t="n">
        <v>48</v>
      </c>
      <c r="AO50" s="3"/>
      <c r="AP50" s="3" t="n">
        <v>19</v>
      </c>
      <c r="AQ50" s="3" t="n">
        <v>2.8</v>
      </c>
      <c r="AR50" s="3"/>
      <c r="AS50" s="3"/>
      <c r="AT50" s="3"/>
      <c r="AU50" s="3" t="n">
        <v>1.05</v>
      </c>
      <c r="AV50" s="3"/>
      <c r="AW50" s="3" t="n">
        <v>19</v>
      </c>
      <c r="AX50" s="3" t="n">
        <v>4.5</v>
      </c>
      <c r="AY50" s="3"/>
      <c r="AZ50" s="3" t="n">
        <v>3.35</v>
      </c>
      <c r="BA50" s="3"/>
      <c r="BB50" s="3" t="n">
        <v>0.72</v>
      </c>
      <c r="BC50" s="3" t="n">
        <v>28.2</v>
      </c>
      <c r="BD50" s="3"/>
      <c r="BE50" s="3" t="n">
        <v>0.29</v>
      </c>
      <c r="BF50" s="3"/>
      <c r="BG50" s="3" t="n">
        <v>9</v>
      </c>
      <c r="BH50" s="3" t="n">
        <v>24.1</v>
      </c>
      <c r="BI50" s="3" t="n">
        <v>10</v>
      </c>
      <c r="BJ50" s="3" t="n">
        <v>20</v>
      </c>
      <c r="BK50" s="3"/>
      <c r="BL50" s="3" t="n">
        <v>84</v>
      </c>
      <c r="BM50" s="3"/>
      <c r="BN50" s="3"/>
      <c r="BO50" s="3" t="n">
        <v>9.8</v>
      </c>
      <c r="BP50" s="3"/>
      <c r="BQ50" s="3" t="n">
        <v>4.31</v>
      </c>
      <c r="BR50" s="3"/>
      <c r="BS50" s="3" t="n">
        <v>359</v>
      </c>
      <c r="BT50" s="3" t="n">
        <v>0.59</v>
      </c>
      <c r="BU50" s="3" t="n">
        <v>0.67</v>
      </c>
      <c r="BV50" s="3" t="n">
        <v>10.1</v>
      </c>
      <c r="BW50" s="3"/>
      <c r="BX50" s="3" t="n">
        <v>0.3</v>
      </c>
      <c r="BY50" s="3" t="n">
        <v>2.5</v>
      </c>
      <c r="BZ50" s="3"/>
      <c r="CA50" s="3"/>
      <c r="CB50" s="3" t="n">
        <v>19</v>
      </c>
      <c r="CC50" s="3" t="n">
        <v>1.74</v>
      </c>
      <c r="CD50" s="3" t="n">
        <v>54</v>
      </c>
      <c r="CE50" s="3" t="n">
        <v>112</v>
      </c>
      <c r="CF50" s="5" t="n">
        <v>0.233983286908078</v>
      </c>
      <c r="CG50" s="5" t="n">
        <v>18.8947368421053</v>
      </c>
      <c r="CH50" s="5" t="n">
        <v>23.8573570357678</v>
      </c>
      <c r="CI50" s="17" t="n">
        <v>47.584914355656</v>
      </c>
      <c r="CJ50" s="5" t="n">
        <f aca="false">(100*CI50-1781)/1003</f>
        <v>2.96858567853001</v>
      </c>
    </row>
    <row r="51" customFormat="false" ht="15" hidden="false" customHeight="false" outlineLevel="0" collapsed="false">
      <c r="A51" s="12" t="s">
        <v>227</v>
      </c>
      <c r="B51" s="13" t="s">
        <v>228</v>
      </c>
      <c r="C51" s="14" t="s">
        <v>123</v>
      </c>
      <c r="D51" s="13" t="n">
        <v>351</v>
      </c>
      <c r="E51" s="13" t="n">
        <v>1.3</v>
      </c>
      <c r="F51" s="13" t="s">
        <v>111</v>
      </c>
      <c r="G51" s="13" t="s">
        <v>140</v>
      </c>
      <c r="H51" s="15" t="n">
        <v>50.36598797</v>
      </c>
      <c r="I51" s="15" t="n">
        <v>16.81910635</v>
      </c>
      <c r="J51" s="13"/>
      <c r="K51" s="13" t="s">
        <v>98</v>
      </c>
      <c r="L51" s="16" t="s">
        <v>229</v>
      </c>
      <c r="M51" s="3" t="n">
        <v>68.53</v>
      </c>
      <c r="N51" s="3" t="n">
        <v>0.36</v>
      </c>
      <c r="O51" s="3" t="n">
        <v>15.01</v>
      </c>
      <c r="P51" s="3" t="n">
        <v>2.45</v>
      </c>
      <c r="Q51" s="3"/>
      <c r="R51" s="3"/>
      <c r="S51" s="3" t="n">
        <v>0.042</v>
      </c>
      <c r="T51" s="3" t="n">
        <v>1.77</v>
      </c>
      <c r="U51" s="3" t="n">
        <v>1.81</v>
      </c>
      <c r="V51" s="3" t="n">
        <v>4.24</v>
      </c>
      <c r="W51" s="3" t="n">
        <v>3.31</v>
      </c>
      <c r="X51" s="3" t="n">
        <v>0.13</v>
      </c>
      <c r="Y51" s="3" t="n">
        <v>1.47</v>
      </c>
      <c r="Z51" s="3"/>
      <c r="AA51" s="3"/>
      <c r="AB51" s="3"/>
      <c r="AC51" s="3"/>
      <c r="AD51" s="3"/>
      <c r="AE51" s="3"/>
      <c r="AF51" s="3"/>
      <c r="AG51" s="3"/>
      <c r="AH51" s="3" t="n">
        <v>1040</v>
      </c>
      <c r="AI51" s="3"/>
      <c r="AJ51" s="3"/>
      <c r="AK51" s="3"/>
      <c r="AL51" s="3"/>
      <c r="AM51" s="3"/>
      <c r="AN51" s="3" t="n">
        <v>42.2</v>
      </c>
      <c r="AO51" s="3" t="n">
        <v>58</v>
      </c>
      <c r="AP51" s="3" t="n">
        <v>61</v>
      </c>
      <c r="AQ51" s="3" t="n">
        <v>2.3</v>
      </c>
      <c r="AR51" s="3"/>
      <c r="AS51" s="3" t="n">
        <v>3.69</v>
      </c>
      <c r="AT51" s="3" t="n">
        <v>1.92</v>
      </c>
      <c r="AU51" s="3" t="n">
        <v>0.718</v>
      </c>
      <c r="AV51" s="3"/>
      <c r="AW51" s="3" t="n">
        <v>20</v>
      </c>
      <c r="AX51" s="3" t="n">
        <v>2.54</v>
      </c>
      <c r="AY51" s="3" t="n">
        <v>1.1</v>
      </c>
      <c r="AZ51" s="3" t="n">
        <v>4.7</v>
      </c>
      <c r="BA51" s="3"/>
      <c r="BB51" s="3" t="n">
        <v>0.69</v>
      </c>
      <c r="BC51" s="3" t="n">
        <v>15.2</v>
      </c>
      <c r="BD51" s="3"/>
      <c r="BE51" s="3" t="n">
        <v>0.213</v>
      </c>
      <c r="BF51" s="3"/>
      <c r="BG51" s="3" t="n">
        <v>12.6</v>
      </c>
      <c r="BH51" s="3" t="n">
        <v>13.4</v>
      </c>
      <c r="BI51" s="3"/>
      <c r="BJ51" s="3" t="n">
        <v>30</v>
      </c>
      <c r="BK51" s="3" t="n">
        <v>3.66</v>
      </c>
      <c r="BL51" s="3" t="n">
        <v>112</v>
      </c>
      <c r="BM51" s="3"/>
      <c r="BN51" s="3"/>
      <c r="BO51" s="3"/>
      <c r="BP51" s="3"/>
      <c r="BQ51" s="3" t="n">
        <v>3.42</v>
      </c>
      <c r="BR51" s="3" t="n">
        <v>4</v>
      </c>
      <c r="BS51" s="3" t="n">
        <v>354</v>
      </c>
      <c r="BT51" s="3" t="n">
        <v>1.68</v>
      </c>
      <c r="BU51" s="3" t="n">
        <v>0.56</v>
      </c>
      <c r="BV51" s="3" t="n">
        <v>13.2</v>
      </c>
      <c r="BW51" s="3" t="n">
        <v>0.75</v>
      </c>
      <c r="BX51" s="3" t="n">
        <v>0.281</v>
      </c>
      <c r="BY51" s="3" t="n">
        <v>3.35</v>
      </c>
      <c r="BZ51" s="3" t="n">
        <v>31</v>
      </c>
      <c r="CA51" s="3" t="n">
        <v>357</v>
      </c>
      <c r="CB51" s="3" t="n">
        <v>18.9</v>
      </c>
      <c r="CC51" s="3" t="n">
        <v>1.61</v>
      </c>
      <c r="CD51" s="3"/>
      <c r="CE51" s="3" t="n">
        <v>148</v>
      </c>
      <c r="CF51" s="5" t="n">
        <v>0.31638418079096</v>
      </c>
      <c r="CG51" s="5" t="n">
        <v>18.7301587301587</v>
      </c>
      <c r="CH51" s="5" t="n">
        <v>13.8976119748466</v>
      </c>
      <c r="CI51" s="17" t="n">
        <f aca="false">-10.6+10.3*LN(CG51)+8.8*LN(CH51)</f>
        <v>42.7395002280596</v>
      </c>
      <c r="CJ51" s="5" t="n">
        <f aca="false">(100*CI51-1781)/1003</f>
        <v>2.48549354217942</v>
      </c>
    </row>
    <row r="52" customFormat="false" ht="15" hidden="false" customHeight="false" outlineLevel="0" collapsed="false">
      <c r="A52" s="12" t="s">
        <v>230</v>
      </c>
      <c r="B52" s="13" t="s">
        <v>228</v>
      </c>
      <c r="C52" s="14" t="s">
        <v>123</v>
      </c>
      <c r="D52" s="13" t="n">
        <v>351</v>
      </c>
      <c r="E52" s="13" t="n">
        <v>1.3</v>
      </c>
      <c r="F52" s="13" t="s">
        <v>111</v>
      </c>
      <c r="G52" s="13" t="s">
        <v>140</v>
      </c>
      <c r="H52" s="15" t="n">
        <v>50.42653529</v>
      </c>
      <c r="I52" s="15" t="n">
        <v>16.90699345</v>
      </c>
      <c r="J52" s="13"/>
      <c r="K52" s="13" t="s">
        <v>98</v>
      </c>
      <c r="L52" s="16" t="s">
        <v>229</v>
      </c>
      <c r="M52" s="3" t="n">
        <v>67.46</v>
      </c>
      <c r="N52" s="3" t="n">
        <v>0.359</v>
      </c>
      <c r="O52" s="3" t="n">
        <v>15.89</v>
      </c>
      <c r="P52" s="3" t="n">
        <v>2.58</v>
      </c>
      <c r="Q52" s="3"/>
      <c r="R52" s="3"/>
      <c r="S52" s="3" t="n">
        <v>0.05</v>
      </c>
      <c r="T52" s="3" t="n">
        <v>1.95</v>
      </c>
      <c r="U52" s="3" t="n">
        <v>2.29</v>
      </c>
      <c r="V52" s="3" t="n">
        <v>4.36</v>
      </c>
      <c r="W52" s="3" t="n">
        <v>3.54</v>
      </c>
      <c r="X52" s="3" t="n">
        <v>0.11</v>
      </c>
      <c r="Y52" s="3" t="n">
        <v>1.51</v>
      </c>
      <c r="Z52" s="3"/>
      <c r="AA52" s="3"/>
      <c r="AB52" s="3"/>
      <c r="AC52" s="3"/>
      <c r="AD52" s="3"/>
      <c r="AE52" s="3"/>
      <c r="AF52" s="3"/>
      <c r="AG52" s="3"/>
      <c r="AH52" s="3" t="n">
        <v>1030</v>
      </c>
      <c r="AI52" s="3"/>
      <c r="AJ52" s="3"/>
      <c r="AK52" s="3"/>
      <c r="AL52" s="3"/>
      <c r="AM52" s="3"/>
      <c r="AN52" s="3" t="n">
        <v>47.7</v>
      </c>
      <c r="AO52" s="3" t="n">
        <v>62</v>
      </c>
      <c r="AP52" s="3" t="n">
        <v>45</v>
      </c>
      <c r="AQ52" s="3" t="n">
        <v>4.4</v>
      </c>
      <c r="AR52" s="3"/>
      <c r="AS52" s="3" t="n">
        <v>3.72</v>
      </c>
      <c r="AT52" s="3" t="n">
        <v>1.8</v>
      </c>
      <c r="AU52" s="3" t="n">
        <v>0.832</v>
      </c>
      <c r="AV52" s="3"/>
      <c r="AW52" s="3" t="n">
        <v>22</v>
      </c>
      <c r="AX52" s="3" t="n">
        <v>3.79</v>
      </c>
      <c r="AY52" s="3" t="n">
        <v>1</v>
      </c>
      <c r="AZ52" s="3" t="n">
        <v>5</v>
      </c>
      <c r="BA52" s="3"/>
      <c r="BB52" s="3" t="n">
        <v>0.68</v>
      </c>
      <c r="BC52" s="3" t="n">
        <v>27.4</v>
      </c>
      <c r="BD52" s="3"/>
      <c r="BE52" s="3" t="n">
        <v>0.212</v>
      </c>
      <c r="BF52" s="3"/>
      <c r="BG52" s="3" t="n">
        <v>12.2</v>
      </c>
      <c r="BH52" s="3" t="n">
        <v>21.2</v>
      </c>
      <c r="BI52" s="3"/>
      <c r="BJ52" s="3" t="n">
        <v>41</v>
      </c>
      <c r="BK52" s="3" t="n">
        <v>6.17</v>
      </c>
      <c r="BL52" s="3" t="n">
        <v>142</v>
      </c>
      <c r="BM52" s="3"/>
      <c r="BN52" s="3"/>
      <c r="BO52" s="3"/>
      <c r="BP52" s="3"/>
      <c r="BQ52" s="3" t="n">
        <v>5.03</v>
      </c>
      <c r="BR52" s="3" t="n">
        <v>6</v>
      </c>
      <c r="BS52" s="3" t="n">
        <v>475</v>
      </c>
      <c r="BT52" s="3" t="n">
        <v>1.89</v>
      </c>
      <c r="BU52" s="3" t="n">
        <v>0.66</v>
      </c>
      <c r="BV52" s="3" t="n">
        <v>17.3</v>
      </c>
      <c r="BW52" s="3" t="n">
        <v>0.99</v>
      </c>
      <c r="BX52" s="3" t="n">
        <v>0.261</v>
      </c>
      <c r="BY52" s="3" t="n">
        <v>4.62</v>
      </c>
      <c r="BZ52" s="3" t="n">
        <v>31</v>
      </c>
      <c r="CA52" s="3" t="n">
        <v>393</v>
      </c>
      <c r="CB52" s="3" t="n">
        <v>20</v>
      </c>
      <c r="CC52" s="3" t="n">
        <v>1.62</v>
      </c>
      <c r="CD52" s="3"/>
      <c r="CE52" s="3" t="n">
        <v>147</v>
      </c>
      <c r="CF52" s="5" t="n">
        <v>0.298947368421053</v>
      </c>
      <c r="CG52" s="5" t="n">
        <v>23.75</v>
      </c>
      <c r="CH52" s="5" t="n">
        <v>24.8976305498045</v>
      </c>
      <c r="CI52" s="17" t="n">
        <f aca="false">-10.6+10.3*LN(CG52)+8.8*LN(CH52)</f>
        <v>50.3160992985942</v>
      </c>
      <c r="CJ52" s="5" t="n">
        <f aca="false">(100*CI52-1781)/1003</f>
        <v>3.24088726805526</v>
      </c>
    </row>
    <row r="53" customFormat="false" ht="21" hidden="false" customHeight="true" outlineLevel="0" collapsed="false">
      <c r="A53" s="12" t="s">
        <v>231</v>
      </c>
      <c r="B53" s="13" t="s">
        <v>228</v>
      </c>
      <c r="C53" s="14" t="s">
        <v>232</v>
      </c>
      <c r="D53" s="13" t="n">
        <v>344</v>
      </c>
      <c r="E53" s="13"/>
      <c r="F53" s="13" t="s">
        <v>111</v>
      </c>
      <c r="G53" s="13" t="s">
        <v>140</v>
      </c>
      <c r="H53" s="15" t="n">
        <v>50.38857413</v>
      </c>
      <c r="I53" s="15" t="n">
        <v>16.84839456</v>
      </c>
      <c r="J53" s="13"/>
      <c r="K53" s="13" t="s">
        <v>98</v>
      </c>
      <c r="L53" s="16" t="s">
        <v>229</v>
      </c>
      <c r="M53" s="3" t="n">
        <v>71.13</v>
      </c>
      <c r="N53" s="3" t="n">
        <v>0.331</v>
      </c>
      <c r="O53" s="3" t="n">
        <v>15.3</v>
      </c>
      <c r="P53" s="3" t="n">
        <v>2.26</v>
      </c>
      <c r="Q53" s="3"/>
      <c r="R53" s="3"/>
      <c r="S53" s="3" t="n">
        <v>0.046</v>
      </c>
      <c r="T53" s="3" t="n">
        <v>1.55</v>
      </c>
      <c r="U53" s="3" t="n">
        <v>1.61</v>
      </c>
      <c r="V53" s="3" t="n">
        <v>5.01</v>
      </c>
      <c r="W53" s="3" t="n">
        <v>1.92</v>
      </c>
      <c r="X53" s="3" t="n">
        <v>0.13</v>
      </c>
      <c r="Y53" s="3" t="n">
        <v>0.75</v>
      </c>
      <c r="Z53" s="3"/>
      <c r="AA53" s="3"/>
      <c r="AB53" s="3"/>
      <c r="AC53" s="3"/>
      <c r="AD53" s="3"/>
      <c r="AE53" s="3"/>
      <c r="AF53" s="3"/>
      <c r="AG53" s="3"/>
      <c r="AH53" s="3" t="n">
        <v>706</v>
      </c>
      <c r="AI53" s="3"/>
      <c r="AJ53" s="3"/>
      <c r="AK53" s="3"/>
      <c r="AL53" s="3"/>
      <c r="AM53" s="3"/>
      <c r="AN53" s="3" t="n">
        <v>54.7</v>
      </c>
      <c r="AO53" s="3" t="n">
        <v>57</v>
      </c>
      <c r="AP53" s="3" t="n">
        <v>50</v>
      </c>
      <c r="AQ53" s="3" t="n">
        <v>5.8</v>
      </c>
      <c r="AR53" s="3"/>
      <c r="AS53" s="3" t="n">
        <v>2.54</v>
      </c>
      <c r="AT53" s="3" t="n">
        <v>1.29</v>
      </c>
      <c r="AU53" s="3" t="n">
        <v>0.783</v>
      </c>
      <c r="AV53" s="3"/>
      <c r="AW53" s="3" t="n">
        <v>22</v>
      </c>
      <c r="AX53" s="3" t="n">
        <v>2.77</v>
      </c>
      <c r="AY53" s="3" t="n">
        <v>1.3</v>
      </c>
      <c r="AZ53" s="3" t="n">
        <v>4.9</v>
      </c>
      <c r="BA53" s="3"/>
      <c r="BB53" s="3" t="n">
        <v>0.47</v>
      </c>
      <c r="BC53" s="3" t="n">
        <v>29.5</v>
      </c>
      <c r="BD53" s="3"/>
      <c r="BE53" s="3" t="n">
        <v>0.158</v>
      </c>
      <c r="BF53" s="3"/>
      <c r="BG53" s="3" t="n">
        <v>10.9</v>
      </c>
      <c r="BH53" s="3" t="n">
        <v>20.1</v>
      </c>
      <c r="BI53" s="3"/>
      <c r="BJ53" s="3" t="n">
        <v>32</v>
      </c>
      <c r="BK53" s="3" t="n">
        <v>6.25</v>
      </c>
      <c r="BL53" s="3" t="n">
        <v>103</v>
      </c>
      <c r="BM53" s="3"/>
      <c r="BN53" s="3"/>
      <c r="BO53" s="3"/>
      <c r="BP53" s="3"/>
      <c r="BQ53" s="3" t="n">
        <v>4.43</v>
      </c>
      <c r="BR53" s="3" t="n">
        <v>4</v>
      </c>
      <c r="BS53" s="3" t="n">
        <v>302</v>
      </c>
      <c r="BT53" s="3" t="n">
        <v>1.53</v>
      </c>
      <c r="BU53" s="3" t="n">
        <v>0.47</v>
      </c>
      <c r="BV53" s="3" t="n">
        <v>14.6</v>
      </c>
      <c r="BW53" s="3" t="n">
        <v>0.63</v>
      </c>
      <c r="BX53" s="3" t="n">
        <v>0.19</v>
      </c>
      <c r="BY53" s="3" t="n">
        <v>4.79</v>
      </c>
      <c r="BZ53" s="3" t="n">
        <v>27</v>
      </c>
      <c r="CA53" s="3" t="n">
        <v>327</v>
      </c>
      <c r="CB53" s="3" t="n">
        <v>12.5</v>
      </c>
      <c r="CC53" s="3" t="n">
        <v>1.17</v>
      </c>
      <c r="CD53" s="3"/>
      <c r="CE53" s="3" t="n">
        <v>147</v>
      </c>
      <c r="CF53" s="5" t="n">
        <v>0.341059602649007</v>
      </c>
      <c r="CG53" s="5" t="n">
        <v>24.16</v>
      </c>
      <c r="CH53" s="5" t="n">
        <v>37.1157827679567</v>
      </c>
      <c r="CI53" s="17" t="n">
        <f aca="false">-10.6+10.3*LN(CG53)+8.8*LN(CH53)</f>
        <v>54.0059654006298</v>
      </c>
      <c r="CJ53" s="5" t="n">
        <f aca="false">(100*CI53-1781)/1003</f>
        <v>3.60877022937485</v>
      </c>
    </row>
    <row r="54" customFormat="false" ht="21" hidden="false" customHeight="true" outlineLevel="0" collapsed="false">
      <c r="A54" s="12" t="s">
        <v>233</v>
      </c>
      <c r="B54" s="13" t="s">
        <v>228</v>
      </c>
      <c r="C54" s="14" t="s">
        <v>123</v>
      </c>
      <c r="D54" s="13" t="n">
        <v>351</v>
      </c>
      <c r="E54" s="13" t="n">
        <v>1.3</v>
      </c>
      <c r="F54" s="13" t="s">
        <v>111</v>
      </c>
      <c r="G54" s="13" t="s">
        <v>140</v>
      </c>
      <c r="H54" s="15" t="n">
        <v>50.42773102</v>
      </c>
      <c r="I54" s="15" t="n">
        <v>16.90804536</v>
      </c>
      <c r="J54" s="13"/>
      <c r="K54" s="13" t="s">
        <v>98</v>
      </c>
      <c r="L54" s="16" t="s">
        <v>229</v>
      </c>
      <c r="M54" s="3" t="n">
        <v>68.13</v>
      </c>
      <c r="N54" s="3" t="n">
        <v>0.317</v>
      </c>
      <c r="O54" s="3" t="n">
        <v>15.95</v>
      </c>
      <c r="P54" s="3" t="n">
        <v>2.28</v>
      </c>
      <c r="Q54" s="3"/>
      <c r="R54" s="3"/>
      <c r="S54" s="3" t="n">
        <v>0.038</v>
      </c>
      <c r="T54" s="3" t="n">
        <v>1.64</v>
      </c>
      <c r="U54" s="3" t="n">
        <v>2.72</v>
      </c>
      <c r="V54" s="3" t="n">
        <v>4.57</v>
      </c>
      <c r="W54" s="3" t="n">
        <v>3.37</v>
      </c>
      <c r="X54" s="3" t="n">
        <v>0.1</v>
      </c>
      <c r="Y54" s="3" t="n">
        <v>1.11</v>
      </c>
      <c r="Z54" s="3"/>
      <c r="AA54" s="3"/>
      <c r="AB54" s="3"/>
      <c r="AC54" s="3"/>
      <c r="AD54" s="3"/>
      <c r="AE54" s="3"/>
      <c r="AF54" s="3"/>
      <c r="AG54" s="3"/>
      <c r="AH54" s="3" t="n">
        <v>834</v>
      </c>
      <c r="AI54" s="3"/>
      <c r="AJ54" s="3"/>
      <c r="AK54" s="3"/>
      <c r="AL54" s="3"/>
      <c r="AM54" s="3"/>
      <c r="AN54" s="3" t="n">
        <v>46.7</v>
      </c>
      <c r="AO54" s="3" t="n">
        <v>71</v>
      </c>
      <c r="AP54" s="3" t="n">
        <v>45</v>
      </c>
      <c r="AQ54" s="3" t="n">
        <v>7.6</v>
      </c>
      <c r="AR54" s="3"/>
      <c r="AS54" s="3" t="n">
        <v>2.72</v>
      </c>
      <c r="AT54" s="3" t="n">
        <v>1.49</v>
      </c>
      <c r="AU54" s="3" t="n">
        <v>0.774</v>
      </c>
      <c r="AV54" s="3"/>
      <c r="AW54" s="3" t="n">
        <v>21</v>
      </c>
      <c r="AX54" s="3" t="n">
        <v>2.52</v>
      </c>
      <c r="AY54" s="3" t="n">
        <v>1.1</v>
      </c>
      <c r="AZ54" s="3" t="n">
        <v>4.5</v>
      </c>
      <c r="BA54" s="3"/>
      <c r="BB54" s="3" t="n">
        <v>0.52</v>
      </c>
      <c r="BC54" s="3" t="n">
        <v>22.4</v>
      </c>
      <c r="BD54" s="3"/>
      <c r="BE54" s="3" t="n">
        <v>0.222</v>
      </c>
      <c r="BF54" s="3"/>
      <c r="BG54" s="3" t="n">
        <v>9.5</v>
      </c>
      <c r="BH54" s="3" t="n">
        <v>16.4</v>
      </c>
      <c r="BI54" s="3"/>
      <c r="BJ54" s="3" t="n">
        <v>54</v>
      </c>
      <c r="BK54" s="3" t="n">
        <v>4.92</v>
      </c>
      <c r="BL54" s="3" t="n">
        <v>129</v>
      </c>
      <c r="BM54" s="3"/>
      <c r="BN54" s="3"/>
      <c r="BO54" s="3"/>
      <c r="BP54" s="3"/>
      <c r="BQ54" s="3" t="n">
        <v>3.9</v>
      </c>
      <c r="BR54" s="3" t="n">
        <v>5</v>
      </c>
      <c r="BS54" s="3" t="n">
        <v>400</v>
      </c>
      <c r="BT54" s="3" t="n">
        <v>1.34</v>
      </c>
      <c r="BU54" s="3" t="n">
        <v>0.48</v>
      </c>
      <c r="BV54" s="3" t="n">
        <v>14.2</v>
      </c>
      <c r="BW54" s="3" t="n">
        <v>1</v>
      </c>
      <c r="BX54" s="3" t="n">
        <v>0.238</v>
      </c>
      <c r="BY54" s="3" t="n">
        <v>4.41</v>
      </c>
      <c r="BZ54" s="3" t="n">
        <v>30</v>
      </c>
      <c r="CA54" s="3" t="n">
        <v>399</v>
      </c>
      <c r="CB54" s="3" t="n">
        <v>15.4</v>
      </c>
      <c r="CC54" s="3" t="n">
        <v>1.49</v>
      </c>
      <c r="CD54" s="3"/>
      <c r="CE54" s="3" t="n">
        <v>137</v>
      </c>
      <c r="CF54" s="5" t="n">
        <v>0.3225</v>
      </c>
      <c r="CG54" s="5" t="n">
        <v>25.974025974026</v>
      </c>
      <c r="CH54" s="5" t="n">
        <v>22.1301429822002</v>
      </c>
      <c r="CI54" s="17" t="n">
        <f aca="false">-10.6+10.3*LN(CG54)+8.8*LN(CH54)</f>
        <v>50.2011769006683</v>
      </c>
      <c r="CJ54" s="5" t="n">
        <f aca="false">(100*CI54-1781)/1003</f>
        <v>3.22942940186125</v>
      </c>
    </row>
    <row r="55" customFormat="false" ht="21" hidden="false" customHeight="true" outlineLevel="0" collapsed="false">
      <c r="A55" s="12" t="s">
        <v>234</v>
      </c>
      <c r="B55" s="13" t="s">
        <v>228</v>
      </c>
      <c r="C55" s="14" t="s">
        <v>235</v>
      </c>
      <c r="D55" s="13" t="n">
        <v>344</v>
      </c>
      <c r="E55" s="13"/>
      <c r="F55" s="13" t="s">
        <v>111</v>
      </c>
      <c r="G55" s="13" t="s">
        <v>140</v>
      </c>
      <c r="H55" s="15" t="n">
        <v>50.41287783</v>
      </c>
      <c r="I55" s="15" t="n">
        <v>16.88954868</v>
      </c>
      <c r="J55" s="13"/>
      <c r="K55" s="13" t="s">
        <v>98</v>
      </c>
      <c r="L55" s="16" t="s">
        <v>229</v>
      </c>
      <c r="M55" s="3" t="n">
        <v>65.26</v>
      </c>
      <c r="N55" s="3" t="n">
        <v>0.452</v>
      </c>
      <c r="O55" s="3" t="n">
        <v>14.58</v>
      </c>
      <c r="P55" s="3" t="n">
        <v>3.38</v>
      </c>
      <c r="Q55" s="3"/>
      <c r="R55" s="3"/>
      <c r="S55" s="3" t="n">
        <v>0.061</v>
      </c>
      <c r="T55" s="3" t="n">
        <v>3.85</v>
      </c>
      <c r="U55" s="3" t="n">
        <v>2.27</v>
      </c>
      <c r="V55" s="3" t="n">
        <v>3.72</v>
      </c>
      <c r="W55" s="3" t="n">
        <v>3.55</v>
      </c>
      <c r="X55" s="3" t="n">
        <v>0.18</v>
      </c>
      <c r="Y55" s="3" t="n">
        <v>1.7</v>
      </c>
      <c r="Z55" s="3"/>
      <c r="AA55" s="3"/>
      <c r="AB55" s="3"/>
      <c r="AC55" s="3"/>
      <c r="AD55" s="3"/>
      <c r="AE55" s="3"/>
      <c r="AF55" s="3"/>
      <c r="AG55" s="3"/>
      <c r="AH55" s="3" t="n">
        <v>1070</v>
      </c>
      <c r="AI55" s="3"/>
      <c r="AJ55" s="3"/>
      <c r="AK55" s="3"/>
      <c r="AL55" s="3"/>
      <c r="AM55" s="3"/>
      <c r="AN55" s="3" t="n">
        <v>70.1</v>
      </c>
      <c r="AO55" s="3" t="n">
        <v>56</v>
      </c>
      <c r="AP55" s="3" t="n">
        <v>167</v>
      </c>
      <c r="AQ55" s="3" t="n">
        <v>6.6</v>
      </c>
      <c r="AR55" s="3"/>
      <c r="AS55" s="3" t="n">
        <v>2.94</v>
      </c>
      <c r="AT55" s="3" t="n">
        <v>1.47</v>
      </c>
      <c r="AU55" s="3" t="n">
        <v>0.975</v>
      </c>
      <c r="AV55" s="3"/>
      <c r="AW55" s="3" t="n">
        <v>22</v>
      </c>
      <c r="AX55" s="3" t="n">
        <v>3.28</v>
      </c>
      <c r="AY55" s="3" t="n">
        <v>1.2</v>
      </c>
      <c r="AZ55" s="3" t="n">
        <v>5.7</v>
      </c>
      <c r="BA55" s="3"/>
      <c r="BB55" s="3" t="n">
        <v>0.54</v>
      </c>
      <c r="BC55" s="3" t="n">
        <v>38.8</v>
      </c>
      <c r="BD55" s="3"/>
      <c r="BE55" s="3" t="n">
        <v>0.202</v>
      </c>
      <c r="BF55" s="3"/>
      <c r="BG55" s="3" t="n">
        <v>10.6</v>
      </c>
      <c r="BH55" s="3" t="n">
        <v>26.4</v>
      </c>
      <c r="BI55" s="3"/>
      <c r="BJ55" s="3" t="n">
        <v>30</v>
      </c>
      <c r="BK55" s="3" t="n">
        <v>8.2</v>
      </c>
      <c r="BL55" s="3" t="n">
        <v>148</v>
      </c>
      <c r="BM55" s="3"/>
      <c r="BN55" s="3"/>
      <c r="BO55" s="3"/>
      <c r="BP55" s="3"/>
      <c r="BQ55" s="3" t="n">
        <v>5.55</v>
      </c>
      <c r="BR55" s="3" t="n">
        <v>3</v>
      </c>
      <c r="BS55" s="3" t="n">
        <v>494</v>
      </c>
      <c r="BT55" s="3" t="n">
        <v>1.17</v>
      </c>
      <c r="BU55" s="3" t="n">
        <v>0.54</v>
      </c>
      <c r="BV55" s="3" t="n">
        <v>23.4</v>
      </c>
      <c r="BW55" s="3" t="n">
        <v>1.03</v>
      </c>
      <c r="BX55" s="3" t="n">
        <v>0.236</v>
      </c>
      <c r="BY55" s="3" t="n">
        <v>7.34</v>
      </c>
      <c r="BZ55" s="3" t="n">
        <v>48</v>
      </c>
      <c r="CA55" s="3" t="n">
        <v>268</v>
      </c>
      <c r="CB55" s="3" t="n">
        <v>15.5</v>
      </c>
      <c r="CC55" s="3" t="n">
        <v>1.45</v>
      </c>
      <c r="CD55" s="3"/>
      <c r="CE55" s="3" t="n">
        <v>188</v>
      </c>
      <c r="CF55" s="5" t="n">
        <v>0.299595141700405</v>
      </c>
      <c r="CG55" s="5" t="n">
        <v>31.8709677419355</v>
      </c>
      <c r="CH55" s="5" t="n">
        <v>39.3900192760762</v>
      </c>
      <c r="CI55" s="17" t="n">
        <f aca="false">-10.6+10.3*LN(CG55)+8.8*LN(CH55)</f>
        <v>57.3823732844633</v>
      </c>
      <c r="CJ55" s="5" t="n">
        <f aca="false">(100*CI55-1781)/1003</f>
        <v>3.94540112507111</v>
      </c>
    </row>
    <row r="56" customFormat="false" ht="15" hidden="false" customHeight="false" outlineLevel="0" collapsed="false">
      <c r="A56" s="12" t="s">
        <v>236</v>
      </c>
      <c r="B56" s="13" t="s">
        <v>228</v>
      </c>
      <c r="C56" s="14" t="s">
        <v>123</v>
      </c>
      <c r="D56" s="13" t="n">
        <v>351</v>
      </c>
      <c r="E56" s="13" t="n">
        <v>1.3</v>
      </c>
      <c r="F56" s="13" t="s">
        <v>111</v>
      </c>
      <c r="G56" s="13" t="s">
        <v>140</v>
      </c>
      <c r="H56" s="15" t="n">
        <v>50.42198129</v>
      </c>
      <c r="I56" s="15" t="n">
        <v>16.90317779</v>
      </c>
      <c r="J56" s="13"/>
      <c r="K56" s="13" t="s">
        <v>98</v>
      </c>
      <c r="L56" s="16" t="s">
        <v>229</v>
      </c>
      <c r="M56" s="3" t="n">
        <v>66.56</v>
      </c>
      <c r="N56" s="3" t="n">
        <v>0.392</v>
      </c>
      <c r="O56" s="3" t="n">
        <v>15.75</v>
      </c>
      <c r="P56" s="3" t="n">
        <v>2.85</v>
      </c>
      <c r="Q56" s="3"/>
      <c r="R56" s="3"/>
      <c r="S56" s="3" t="n">
        <v>0.048</v>
      </c>
      <c r="T56" s="3" t="n">
        <v>2.21</v>
      </c>
      <c r="U56" s="3" t="n">
        <v>2.33</v>
      </c>
      <c r="V56" s="3" t="n">
        <v>4.13</v>
      </c>
      <c r="W56" s="3" t="n">
        <v>3.51</v>
      </c>
      <c r="X56" s="3" t="n">
        <v>0.12</v>
      </c>
      <c r="Y56" s="3" t="n">
        <v>1.67</v>
      </c>
      <c r="Z56" s="3"/>
      <c r="AA56" s="3"/>
      <c r="AB56" s="3"/>
      <c r="AC56" s="3"/>
      <c r="AD56" s="3"/>
      <c r="AE56" s="3"/>
      <c r="AF56" s="3"/>
      <c r="AG56" s="3"/>
      <c r="AH56" s="3" t="n">
        <v>1020</v>
      </c>
      <c r="AI56" s="3"/>
      <c r="AJ56" s="3"/>
      <c r="AK56" s="3"/>
      <c r="AL56" s="3"/>
      <c r="AM56" s="3"/>
      <c r="AN56" s="3" t="n">
        <v>58.4</v>
      </c>
      <c r="AO56" s="3" t="n">
        <v>57</v>
      </c>
      <c r="AP56" s="3" t="n">
        <v>56</v>
      </c>
      <c r="AQ56" s="3" t="n">
        <v>3.4</v>
      </c>
      <c r="AR56" s="3"/>
      <c r="AS56" s="3" t="n">
        <v>2.85</v>
      </c>
      <c r="AT56" s="3" t="n">
        <v>1.35</v>
      </c>
      <c r="AU56" s="3" t="n">
        <v>0.908</v>
      </c>
      <c r="AV56" s="3"/>
      <c r="AW56" s="3" t="n">
        <v>21</v>
      </c>
      <c r="AX56" s="3" t="n">
        <v>2.91</v>
      </c>
      <c r="AY56" s="3"/>
      <c r="AZ56" s="3" t="n">
        <v>5</v>
      </c>
      <c r="BA56" s="3"/>
      <c r="BB56" s="3" t="n">
        <v>0.5</v>
      </c>
      <c r="BC56" s="3" t="n">
        <v>29</v>
      </c>
      <c r="BD56" s="3"/>
      <c r="BE56" s="3" t="n">
        <v>0.173</v>
      </c>
      <c r="BF56" s="3"/>
      <c r="BG56" s="3" t="n">
        <v>9</v>
      </c>
      <c r="BH56" s="3" t="n">
        <v>20.6</v>
      </c>
      <c r="BI56" s="3"/>
      <c r="BJ56" s="3" t="n">
        <v>9</v>
      </c>
      <c r="BK56" s="3" t="n">
        <v>6.29</v>
      </c>
      <c r="BL56" s="3" t="n">
        <v>125</v>
      </c>
      <c r="BM56" s="3"/>
      <c r="BN56" s="3"/>
      <c r="BO56" s="3"/>
      <c r="BP56" s="3"/>
      <c r="BQ56" s="3" t="n">
        <v>4.65</v>
      </c>
      <c r="BR56" s="3" t="n">
        <v>3</v>
      </c>
      <c r="BS56" s="3" t="n">
        <v>442</v>
      </c>
      <c r="BT56" s="3" t="n">
        <v>1.1</v>
      </c>
      <c r="BU56" s="3" t="n">
        <v>0.51</v>
      </c>
      <c r="BV56" s="3" t="n">
        <v>17.1</v>
      </c>
      <c r="BW56" s="3" t="n">
        <v>0.51</v>
      </c>
      <c r="BX56" s="3" t="n">
        <v>0.209</v>
      </c>
      <c r="BY56" s="3" t="n">
        <v>3.54</v>
      </c>
      <c r="BZ56" s="3" t="n">
        <v>38</v>
      </c>
      <c r="CA56" s="3" t="n">
        <v>325</v>
      </c>
      <c r="CB56" s="3" t="n">
        <v>13.5</v>
      </c>
      <c r="CC56" s="3" t="n">
        <v>1.26</v>
      </c>
      <c r="CD56" s="3"/>
      <c r="CE56" s="3" t="n">
        <v>154</v>
      </c>
      <c r="CF56" s="5" t="n">
        <v>0.282805429864253</v>
      </c>
      <c r="CG56" s="5" t="n">
        <v>32.7407407407407</v>
      </c>
      <c r="CH56" s="5" t="n">
        <v>33.8805087252292</v>
      </c>
      <c r="CI56" s="17" t="n">
        <f aca="false">-10.6+10.3*LN(CG56)+8.8*LN(CH56)</f>
        <v>56.3337790148522</v>
      </c>
      <c r="CJ56" s="5" t="n">
        <f aca="false">(100*CI56-1781)/1003</f>
        <v>3.84085533547878</v>
      </c>
    </row>
    <row r="57" customFormat="false" ht="15" hidden="false" customHeight="false" outlineLevel="0" collapsed="false">
      <c r="A57" s="12" t="s">
        <v>237</v>
      </c>
      <c r="B57" s="13" t="s">
        <v>228</v>
      </c>
      <c r="C57" s="14" t="s">
        <v>123</v>
      </c>
      <c r="D57" s="13" t="n">
        <v>351</v>
      </c>
      <c r="E57" s="13" t="n">
        <v>1.3</v>
      </c>
      <c r="F57" s="13" t="s">
        <v>111</v>
      </c>
      <c r="G57" s="13" t="s">
        <v>140</v>
      </c>
      <c r="H57" s="15" t="n">
        <v>50.42340126</v>
      </c>
      <c r="I57" s="15" t="n">
        <v>16.92909712</v>
      </c>
      <c r="J57" s="13"/>
      <c r="K57" s="13" t="s">
        <v>98</v>
      </c>
      <c r="L57" s="16" t="s">
        <v>229</v>
      </c>
      <c r="M57" s="3" t="n">
        <v>67.9</v>
      </c>
      <c r="N57" s="3" t="n">
        <v>0.321</v>
      </c>
      <c r="O57" s="3" t="n">
        <v>15.07</v>
      </c>
      <c r="P57" s="3" t="n">
        <v>2.56</v>
      </c>
      <c r="Q57" s="3"/>
      <c r="R57" s="3"/>
      <c r="S57" s="3" t="n">
        <v>0.043</v>
      </c>
      <c r="T57" s="3" t="n">
        <v>2.38</v>
      </c>
      <c r="U57" s="3" t="n">
        <v>2.83</v>
      </c>
      <c r="V57" s="3" t="n">
        <v>4.21</v>
      </c>
      <c r="W57" s="3" t="n">
        <v>3.88</v>
      </c>
      <c r="X57" s="3" t="n">
        <v>0.13</v>
      </c>
      <c r="Y57" s="3" t="n">
        <v>0.74</v>
      </c>
      <c r="Z57" s="3"/>
      <c r="AA57" s="3"/>
      <c r="AB57" s="3"/>
      <c r="AC57" s="3"/>
      <c r="AD57" s="3"/>
      <c r="AE57" s="3"/>
      <c r="AF57" s="3"/>
      <c r="AG57" s="3"/>
      <c r="AH57" s="3" t="n">
        <v>1130</v>
      </c>
      <c r="AI57" s="3"/>
      <c r="AJ57" s="3"/>
      <c r="AK57" s="3"/>
      <c r="AL57" s="3"/>
      <c r="AM57" s="3"/>
      <c r="AN57" s="3" t="n">
        <v>60</v>
      </c>
      <c r="AO57" s="3" t="n">
        <v>63</v>
      </c>
      <c r="AP57" s="3" t="n">
        <v>73</v>
      </c>
      <c r="AQ57" s="3" t="n">
        <v>5.4</v>
      </c>
      <c r="AR57" s="3"/>
      <c r="AS57" s="3" t="n">
        <v>3.27</v>
      </c>
      <c r="AT57" s="3" t="n">
        <v>1.62</v>
      </c>
      <c r="AU57" s="3" t="n">
        <v>0.853</v>
      </c>
      <c r="AV57" s="3"/>
      <c r="AW57" s="3" t="n">
        <v>20</v>
      </c>
      <c r="AX57" s="3" t="n">
        <v>3.01</v>
      </c>
      <c r="AY57" s="3" t="n">
        <v>1</v>
      </c>
      <c r="AZ57" s="3" t="n">
        <v>5</v>
      </c>
      <c r="BA57" s="3"/>
      <c r="BB57" s="3" t="n">
        <v>0.59</v>
      </c>
      <c r="BC57" s="3" t="n">
        <v>30.4</v>
      </c>
      <c r="BD57" s="3"/>
      <c r="BE57" s="3" t="n">
        <v>0.2</v>
      </c>
      <c r="BF57" s="3"/>
      <c r="BG57" s="3" t="n">
        <v>9.4</v>
      </c>
      <c r="BH57" s="3" t="n">
        <v>21.2</v>
      </c>
      <c r="BI57" s="3"/>
      <c r="BJ57" s="3" t="n">
        <v>51</v>
      </c>
      <c r="BK57" s="3" t="n">
        <v>6.55</v>
      </c>
      <c r="BL57" s="3" t="n">
        <v>133</v>
      </c>
      <c r="BM57" s="3"/>
      <c r="BN57" s="3"/>
      <c r="BO57" s="3"/>
      <c r="BP57" s="3"/>
      <c r="BQ57" s="3" t="n">
        <v>4.76</v>
      </c>
      <c r="BR57" s="3" t="n">
        <v>5</v>
      </c>
      <c r="BS57" s="3" t="n">
        <v>538</v>
      </c>
      <c r="BT57" s="3" t="n">
        <v>1.38</v>
      </c>
      <c r="BU57" s="3" t="n">
        <v>0.56</v>
      </c>
      <c r="BV57" s="3" t="n">
        <v>20.1</v>
      </c>
      <c r="BW57" s="3" t="n">
        <v>1.06</v>
      </c>
      <c r="BX57" s="3" t="n">
        <v>0.246</v>
      </c>
      <c r="BY57" s="3" t="n">
        <v>4.38</v>
      </c>
      <c r="BZ57" s="3" t="n">
        <v>35</v>
      </c>
      <c r="CA57" s="3" t="n">
        <v>357</v>
      </c>
      <c r="CB57" s="3" t="n">
        <v>16.1</v>
      </c>
      <c r="CC57" s="3" t="n">
        <v>1.46</v>
      </c>
      <c r="CD57" s="3"/>
      <c r="CE57" s="3" t="n">
        <v>148</v>
      </c>
      <c r="CF57" s="5" t="n">
        <v>0.247211895910781</v>
      </c>
      <c r="CG57" s="5" t="n">
        <v>33.416149068323</v>
      </c>
      <c r="CH57" s="5" t="n">
        <v>30.6508976431549</v>
      </c>
      <c r="CI57" s="17" t="n">
        <f aca="false">-10.6+10.3*LN(CG57)+8.8*LN(CH57)</f>
        <v>55.66252981798</v>
      </c>
      <c r="CJ57" s="5" t="n">
        <f aca="false">(100*CI57-1781)/1003</f>
        <v>3.77393118823329</v>
      </c>
    </row>
    <row r="58" customFormat="false" ht="15" hidden="false" customHeight="false" outlineLevel="0" collapsed="false">
      <c r="A58" s="12" t="s">
        <v>238</v>
      </c>
      <c r="B58" s="13" t="s">
        <v>228</v>
      </c>
      <c r="C58" s="14" t="s">
        <v>235</v>
      </c>
      <c r="D58" s="13" t="n">
        <v>344</v>
      </c>
      <c r="E58" s="13"/>
      <c r="F58" s="13" t="s">
        <v>111</v>
      </c>
      <c r="G58" s="13" t="s">
        <v>140</v>
      </c>
      <c r="H58" s="15" t="n">
        <v>40.31</v>
      </c>
      <c r="I58" s="15" t="n">
        <v>16.92</v>
      </c>
      <c r="J58" s="13"/>
      <c r="K58" s="13" t="s">
        <v>148</v>
      </c>
      <c r="L58" s="16" t="s">
        <v>229</v>
      </c>
      <c r="M58" s="3" t="n">
        <v>68.1</v>
      </c>
      <c r="N58" s="3" t="n">
        <v>0.314</v>
      </c>
      <c r="O58" s="3" t="n">
        <v>15.77</v>
      </c>
      <c r="P58" s="3" t="n">
        <v>2.22</v>
      </c>
      <c r="Q58" s="3"/>
      <c r="R58" s="3"/>
      <c r="S58" s="3" t="n">
        <v>0.046</v>
      </c>
      <c r="T58" s="3" t="n">
        <v>1.82</v>
      </c>
      <c r="U58" s="3" t="n">
        <v>1.93</v>
      </c>
      <c r="V58" s="3" t="n">
        <v>4.48</v>
      </c>
      <c r="W58" s="3" t="n">
        <v>3.58</v>
      </c>
      <c r="X58" s="3" t="n">
        <v>0.1</v>
      </c>
      <c r="Y58" s="3" t="n">
        <v>1.71</v>
      </c>
      <c r="Z58" s="3"/>
      <c r="AA58" s="3"/>
      <c r="AB58" s="3"/>
      <c r="AC58" s="3"/>
      <c r="AD58" s="3"/>
      <c r="AE58" s="3"/>
      <c r="AF58" s="3"/>
      <c r="AG58" s="3"/>
      <c r="AH58" s="3" t="n">
        <v>1020</v>
      </c>
      <c r="AI58" s="3"/>
      <c r="AJ58" s="3"/>
      <c r="AK58" s="3"/>
      <c r="AL58" s="3"/>
      <c r="AM58" s="3"/>
      <c r="AN58" s="3" t="n">
        <v>57.4</v>
      </c>
      <c r="AO58" s="3" t="n">
        <v>62</v>
      </c>
      <c r="AP58" s="3" t="n">
        <v>46</v>
      </c>
      <c r="AQ58" s="3" t="n">
        <v>5.1</v>
      </c>
      <c r="AR58" s="3"/>
      <c r="AS58" s="3" t="n">
        <v>2.77</v>
      </c>
      <c r="AT58" s="3" t="n">
        <v>1.38</v>
      </c>
      <c r="AU58" s="3" t="n">
        <v>0.879</v>
      </c>
      <c r="AV58" s="3"/>
      <c r="AW58" s="3" t="n">
        <v>20</v>
      </c>
      <c r="AX58" s="3" t="n">
        <v>2.89</v>
      </c>
      <c r="AY58" s="3" t="n">
        <v>0.7</v>
      </c>
      <c r="AZ58" s="3" t="n">
        <v>4.5</v>
      </c>
      <c r="BA58" s="3"/>
      <c r="BB58" s="3" t="n">
        <v>0.49</v>
      </c>
      <c r="BC58" s="3" t="n">
        <v>29.9</v>
      </c>
      <c r="BD58" s="3"/>
      <c r="BE58" s="3" t="n">
        <v>0.17</v>
      </c>
      <c r="BF58" s="3"/>
      <c r="BG58" s="3" t="n">
        <v>8.9</v>
      </c>
      <c r="BH58" s="3" t="n">
        <v>20.9</v>
      </c>
      <c r="BI58" s="3"/>
      <c r="BJ58" s="3" t="n">
        <v>20</v>
      </c>
      <c r="BK58" s="3" t="n">
        <v>6.47</v>
      </c>
      <c r="BL58" s="3" t="n">
        <v>134</v>
      </c>
      <c r="BM58" s="3"/>
      <c r="BN58" s="3"/>
      <c r="BO58" s="3"/>
      <c r="BP58" s="3"/>
      <c r="BQ58" s="3" t="n">
        <v>4.64</v>
      </c>
      <c r="BR58" s="3" t="n">
        <v>3</v>
      </c>
      <c r="BS58" s="3" t="n">
        <v>471</v>
      </c>
      <c r="BT58" s="3" t="n">
        <v>1.12</v>
      </c>
      <c r="BU58" s="3" t="n">
        <v>0.51</v>
      </c>
      <c r="BV58" s="3" t="n">
        <v>16.9</v>
      </c>
      <c r="BW58" s="3" t="n">
        <v>0.98</v>
      </c>
      <c r="BX58" s="3" t="n">
        <v>0.211</v>
      </c>
      <c r="BY58" s="3" t="n">
        <v>3.69</v>
      </c>
      <c r="BZ58" s="3" t="n">
        <v>31</v>
      </c>
      <c r="CA58" s="3" t="n">
        <v>353</v>
      </c>
      <c r="CB58" s="3" t="n">
        <v>13.9</v>
      </c>
      <c r="CC58" s="3" t="n">
        <v>1.27</v>
      </c>
      <c r="CD58" s="3"/>
      <c r="CE58" s="3" t="n">
        <v>139</v>
      </c>
      <c r="CF58" s="5" t="n">
        <v>0.284501061571125</v>
      </c>
      <c r="CG58" s="5" t="n">
        <v>33.8848920863309</v>
      </c>
      <c r="CH58" s="5" t="n">
        <v>34.6569178852643</v>
      </c>
      <c r="CI58" s="17" t="n">
        <f aca="false">-10.6+10.3*LN(CG58)+8.8*LN(CH58)</f>
        <v>56.8869600484375</v>
      </c>
      <c r="CJ58" s="5" t="n">
        <f aca="false">(100*CI58-1781)/1003</f>
        <v>3.89600798090105</v>
      </c>
    </row>
    <row r="59" customFormat="false" ht="15" hidden="false" customHeight="false" outlineLevel="0" collapsed="false">
      <c r="A59" s="12" t="s">
        <v>239</v>
      </c>
      <c r="B59" s="13" t="s">
        <v>228</v>
      </c>
      <c r="C59" s="14" t="s">
        <v>123</v>
      </c>
      <c r="D59" s="13" t="n">
        <v>351</v>
      </c>
      <c r="E59" s="13" t="n">
        <v>1.3</v>
      </c>
      <c r="F59" s="13" t="s">
        <v>111</v>
      </c>
      <c r="G59" s="13" t="s">
        <v>140</v>
      </c>
      <c r="H59" s="15" t="n">
        <v>50.36552888</v>
      </c>
      <c r="I59" s="15" t="n">
        <v>16.81471228</v>
      </c>
      <c r="J59" s="13"/>
      <c r="K59" s="13" t="s">
        <v>98</v>
      </c>
      <c r="L59" s="16" t="s">
        <v>229</v>
      </c>
      <c r="M59" s="3" t="n">
        <v>68.42</v>
      </c>
      <c r="N59" s="3" t="n">
        <v>0.338</v>
      </c>
      <c r="O59" s="3" t="n">
        <v>15.56</v>
      </c>
      <c r="P59" s="3" t="n">
        <v>2.2</v>
      </c>
      <c r="Q59" s="3"/>
      <c r="R59" s="3"/>
      <c r="S59" s="3" t="n">
        <v>0.038</v>
      </c>
      <c r="T59" s="3" t="n">
        <v>1.42</v>
      </c>
      <c r="U59" s="3" t="n">
        <v>2.66</v>
      </c>
      <c r="V59" s="3" t="n">
        <v>4.3</v>
      </c>
      <c r="W59" s="3" t="n">
        <v>3.73</v>
      </c>
      <c r="X59" s="3" t="n">
        <v>0.12</v>
      </c>
      <c r="Y59" s="3" t="n">
        <v>0.96</v>
      </c>
      <c r="Z59" s="3"/>
      <c r="AA59" s="3"/>
      <c r="AB59" s="3"/>
      <c r="AC59" s="3"/>
      <c r="AD59" s="3"/>
      <c r="AE59" s="3"/>
      <c r="AF59" s="3"/>
      <c r="AG59" s="3"/>
      <c r="AH59" s="3" t="n">
        <v>1220</v>
      </c>
      <c r="AI59" s="3"/>
      <c r="AJ59" s="3"/>
      <c r="AK59" s="3"/>
      <c r="AL59" s="3"/>
      <c r="AM59" s="3"/>
      <c r="AN59" s="3" t="n">
        <v>43.2</v>
      </c>
      <c r="AO59" s="3" t="n">
        <v>86</v>
      </c>
      <c r="AP59" s="3" t="n">
        <v>25</v>
      </c>
      <c r="AQ59" s="3" t="n">
        <v>8.9</v>
      </c>
      <c r="AR59" s="3"/>
      <c r="AS59" s="3" t="n">
        <v>2.82</v>
      </c>
      <c r="AT59" s="3" t="n">
        <v>1.57</v>
      </c>
      <c r="AU59" s="3" t="n">
        <v>0.759</v>
      </c>
      <c r="AV59" s="3"/>
      <c r="AW59" s="3" t="n">
        <v>20</v>
      </c>
      <c r="AX59" s="3" t="n">
        <v>2.79</v>
      </c>
      <c r="AY59" s="3" t="n">
        <v>0.8</v>
      </c>
      <c r="AZ59" s="3" t="n">
        <v>4.9</v>
      </c>
      <c r="BA59" s="3"/>
      <c r="BB59" s="3" t="n">
        <v>0.54</v>
      </c>
      <c r="BC59" s="3" t="n">
        <v>22.4</v>
      </c>
      <c r="BD59" s="3"/>
      <c r="BE59" s="3" t="n">
        <v>0.216</v>
      </c>
      <c r="BF59" s="3"/>
      <c r="BG59" s="3" t="n">
        <v>12</v>
      </c>
      <c r="BH59" s="3" t="n">
        <v>17.4</v>
      </c>
      <c r="BI59" s="3"/>
      <c r="BJ59" s="3" t="n">
        <v>19</v>
      </c>
      <c r="BK59" s="3" t="n">
        <v>5.07</v>
      </c>
      <c r="BL59" s="3" t="n">
        <v>132</v>
      </c>
      <c r="BM59" s="3"/>
      <c r="BN59" s="3"/>
      <c r="BO59" s="3"/>
      <c r="BP59" s="3"/>
      <c r="BQ59" s="3" t="n">
        <v>4.01</v>
      </c>
      <c r="BR59" s="3" t="n">
        <v>4</v>
      </c>
      <c r="BS59" s="3" t="n">
        <v>618</v>
      </c>
      <c r="BT59" s="3" t="n">
        <v>1.66</v>
      </c>
      <c r="BU59" s="3" t="n">
        <v>0.49</v>
      </c>
      <c r="BV59" s="3" t="n">
        <v>15.4</v>
      </c>
      <c r="BW59" s="3" t="n">
        <v>0.59</v>
      </c>
      <c r="BX59" s="3" t="n">
        <v>0.24</v>
      </c>
      <c r="BY59" s="3" t="n">
        <v>5.35</v>
      </c>
      <c r="BZ59" s="3" t="n">
        <v>29</v>
      </c>
      <c r="CA59" s="3" t="n">
        <v>514</v>
      </c>
      <c r="CB59" s="3" t="n">
        <v>16.2</v>
      </c>
      <c r="CC59" s="3" t="n">
        <v>1.49</v>
      </c>
      <c r="CD59" s="3"/>
      <c r="CE59" s="3" t="n">
        <v>144</v>
      </c>
      <c r="CF59" s="5" t="n">
        <v>0.213592233009709</v>
      </c>
      <c r="CG59" s="5" t="n">
        <v>38.1481481481482</v>
      </c>
      <c r="CH59" s="5" t="n">
        <v>22.1301429822002</v>
      </c>
      <c r="CI59" s="17" t="n">
        <f aca="false">-10.6+10.3*LN(CG59)+8.8*LN(CH59)</f>
        <v>54.1602927292372</v>
      </c>
      <c r="CJ59" s="5" t="n">
        <f aca="false">(100*CI59-1781)/1003</f>
        <v>3.62415680251617</v>
      </c>
    </row>
    <row r="60" customFormat="false" ht="15" hidden="false" customHeight="false" outlineLevel="0" collapsed="false">
      <c r="A60" s="12" t="s">
        <v>240</v>
      </c>
      <c r="B60" s="13" t="s">
        <v>228</v>
      </c>
      <c r="C60" s="14" t="s">
        <v>232</v>
      </c>
      <c r="D60" s="13" t="n">
        <v>344</v>
      </c>
      <c r="E60" s="13"/>
      <c r="F60" s="13" t="s">
        <v>111</v>
      </c>
      <c r="G60" s="13" t="s">
        <v>140</v>
      </c>
      <c r="H60" s="15" t="n">
        <v>50.38208475</v>
      </c>
      <c r="I60" s="15" t="n">
        <v>16.84396835</v>
      </c>
      <c r="J60" s="13"/>
      <c r="K60" s="13" t="s">
        <v>98</v>
      </c>
      <c r="L60" s="16" t="s">
        <v>229</v>
      </c>
      <c r="M60" s="3" t="n">
        <v>68.47</v>
      </c>
      <c r="N60" s="3" t="n">
        <v>0.29</v>
      </c>
      <c r="O60" s="3" t="n">
        <v>16.72</v>
      </c>
      <c r="P60" s="3" t="n">
        <v>2.33</v>
      </c>
      <c r="Q60" s="3"/>
      <c r="R60" s="3"/>
      <c r="S60" s="3" t="n">
        <v>0.051</v>
      </c>
      <c r="T60" s="3" t="n">
        <v>1.64</v>
      </c>
      <c r="U60" s="3" t="n">
        <v>2.42</v>
      </c>
      <c r="V60" s="3" t="n">
        <v>5.01</v>
      </c>
      <c r="W60" s="3" t="n">
        <v>1.83</v>
      </c>
      <c r="X60" s="3" t="n">
        <v>0.12</v>
      </c>
      <c r="Y60" s="3" t="n">
        <v>0.98</v>
      </c>
      <c r="Z60" s="3"/>
      <c r="AA60" s="3"/>
      <c r="AB60" s="3"/>
      <c r="AC60" s="3"/>
      <c r="AD60" s="3"/>
      <c r="AE60" s="3"/>
      <c r="AF60" s="3"/>
      <c r="AG60" s="3"/>
      <c r="AH60" s="3" t="n">
        <v>432</v>
      </c>
      <c r="AI60" s="3"/>
      <c r="AJ60" s="3"/>
      <c r="AK60" s="3"/>
      <c r="AL60" s="3"/>
      <c r="AM60" s="3"/>
      <c r="AN60" s="3" t="n">
        <v>50.2</v>
      </c>
      <c r="AO60" s="3" t="n">
        <v>62</v>
      </c>
      <c r="AP60" s="3" t="n">
        <v>77</v>
      </c>
      <c r="AQ60" s="3" t="n">
        <v>5.1</v>
      </c>
      <c r="AR60" s="3"/>
      <c r="AS60" s="3" t="n">
        <v>1.78</v>
      </c>
      <c r="AT60" s="3" t="n">
        <v>0.95</v>
      </c>
      <c r="AU60" s="3" t="n">
        <v>1.03</v>
      </c>
      <c r="AV60" s="3"/>
      <c r="AW60" s="3" t="n">
        <v>19</v>
      </c>
      <c r="AX60" s="3" t="n">
        <v>1.89</v>
      </c>
      <c r="AY60" s="3" t="n">
        <v>1.5</v>
      </c>
      <c r="AZ60" s="3" t="n">
        <v>3.3</v>
      </c>
      <c r="BA60" s="3"/>
      <c r="BB60" s="3" t="n">
        <v>0.33</v>
      </c>
      <c r="BC60" s="3" t="n">
        <v>28.1</v>
      </c>
      <c r="BD60" s="3"/>
      <c r="BE60" s="3" t="n">
        <v>0.142</v>
      </c>
      <c r="BF60" s="3"/>
      <c r="BG60" s="3" t="n">
        <v>7.8</v>
      </c>
      <c r="BH60" s="3" t="n">
        <v>17.6</v>
      </c>
      <c r="BI60" s="3"/>
      <c r="BJ60" s="3" t="n">
        <v>30</v>
      </c>
      <c r="BK60" s="3" t="n">
        <v>5.52</v>
      </c>
      <c r="BL60" s="3" t="n">
        <v>99</v>
      </c>
      <c r="BM60" s="3"/>
      <c r="BN60" s="3"/>
      <c r="BO60" s="3"/>
      <c r="BP60" s="3"/>
      <c r="BQ60" s="3" t="n">
        <v>3.24</v>
      </c>
      <c r="BR60" s="3" t="n">
        <v>2</v>
      </c>
      <c r="BS60" s="3" t="n">
        <v>428</v>
      </c>
      <c r="BT60" s="3" t="n">
        <v>1.05</v>
      </c>
      <c r="BU60" s="3" t="n">
        <v>0.32</v>
      </c>
      <c r="BV60" s="3" t="n">
        <v>8.94</v>
      </c>
      <c r="BW60" s="3" t="n">
        <v>0.54</v>
      </c>
      <c r="BX60" s="3" t="n">
        <v>0.15</v>
      </c>
      <c r="BY60" s="3" t="n">
        <v>2.12</v>
      </c>
      <c r="BZ60" s="3" t="n">
        <v>29</v>
      </c>
      <c r="CA60" s="3" t="n">
        <v>334</v>
      </c>
      <c r="CB60" s="3" t="n">
        <v>9.6</v>
      </c>
      <c r="CC60" s="3" t="n">
        <v>1</v>
      </c>
      <c r="CD60" s="3"/>
      <c r="CE60" s="3" t="n">
        <v>120</v>
      </c>
      <c r="CF60" s="5" t="n">
        <v>0.231308411214953</v>
      </c>
      <c r="CG60" s="5" t="n">
        <v>44.5833333333333</v>
      </c>
      <c r="CH60" s="5" t="n">
        <v>41.3645962732919</v>
      </c>
      <c r="CI60" s="17" t="n">
        <f aca="false">-10.6+10.3*LN(CG60)+8.8*LN(CH60)</f>
        <v>61.2701521021277</v>
      </c>
      <c r="CJ60" s="5" t="n">
        <f aca="false">(100*CI60-1781)/1003</f>
        <v>4.33301616172759</v>
      </c>
    </row>
    <row r="61" customFormat="false" ht="15" hidden="false" customHeight="false" outlineLevel="0" collapsed="false">
      <c r="A61" s="12" t="s">
        <v>241</v>
      </c>
      <c r="B61" s="13" t="s">
        <v>228</v>
      </c>
      <c r="C61" s="14" t="s">
        <v>232</v>
      </c>
      <c r="D61" s="13" t="n">
        <v>344</v>
      </c>
      <c r="E61" s="13"/>
      <c r="F61" s="13" t="s">
        <v>111</v>
      </c>
      <c r="G61" s="13" t="s">
        <v>140</v>
      </c>
      <c r="H61" s="15" t="n">
        <v>50.4107</v>
      </c>
      <c r="I61" s="15" t="n">
        <v>16.848</v>
      </c>
      <c r="J61" s="13"/>
      <c r="K61" s="13" t="s">
        <v>98</v>
      </c>
      <c r="L61" s="16" t="s">
        <v>229</v>
      </c>
      <c r="M61" s="3" t="n">
        <v>69.65</v>
      </c>
      <c r="N61" s="3" t="n">
        <v>0.225</v>
      </c>
      <c r="O61" s="3" t="n">
        <v>16.54</v>
      </c>
      <c r="P61" s="3" t="n">
        <v>1.59</v>
      </c>
      <c r="Q61" s="3"/>
      <c r="R61" s="3"/>
      <c r="S61" s="3" t="n">
        <v>0.033</v>
      </c>
      <c r="T61" s="3" t="n">
        <v>0.88</v>
      </c>
      <c r="U61" s="3" t="n">
        <v>2.33</v>
      </c>
      <c r="V61" s="3" t="n">
        <v>5.51</v>
      </c>
      <c r="W61" s="3" t="n">
        <v>1.58</v>
      </c>
      <c r="X61" s="3" t="n">
        <v>0.06</v>
      </c>
      <c r="Y61" s="3" t="n">
        <v>0.79</v>
      </c>
      <c r="Z61" s="3"/>
      <c r="AA61" s="3"/>
      <c r="AB61" s="3"/>
      <c r="AC61" s="3"/>
      <c r="AD61" s="3"/>
      <c r="AE61" s="3"/>
      <c r="AF61" s="3"/>
      <c r="AG61" s="3"/>
      <c r="AH61" s="3" t="n">
        <v>378</v>
      </c>
      <c r="AI61" s="3"/>
      <c r="AJ61" s="3"/>
      <c r="AK61" s="3"/>
      <c r="AL61" s="3"/>
      <c r="AM61" s="3"/>
      <c r="AN61" s="3" t="n">
        <v>52</v>
      </c>
      <c r="AO61" s="3" t="n">
        <v>85</v>
      </c>
      <c r="AP61" s="3" t="n">
        <v>30</v>
      </c>
      <c r="AQ61" s="3" t="n">
        <v>4.2</v>
      </c>
      <c r="AR61" s="3"/>
      <c r="AS61" s="3" t="n">
        <v>1.7</v>
      </c>
      <c r="AT61" s="3" t="n">
        <v>0.83</v>
      </c>
      <c r="AU61" s="3" t="n">
        <v>1.05</v>
      </c>
      <c r="AV61" s="3"/>
      <c r="AW61" s="3" t="n">
        <v>20</v>
      </c>
      <c r="AX61" s="3" t="n">
        <v>2.08</v>
      </c>
      <c r="AY61" s="3" t="n">
        <v>1</v>
      </c>
      <c r="AZ61" s="3" t="n">
        <v>3.4</v>
      </c>
      <c r="BA61" s="3"/>
      <c r="BB61" s="3" t="n">
        <v>0.3</v>
      </c>
      <c r="BC61" s="3" t="n">
        <v>27.9</v>
      </c>
      <c r="BD61" s="3"/>
      <c r="BE61" s="3" t="n">
        <v>0.126</v>
      </c>
      <c r="BF61" s="3"/>
      <c r="BG61" s="3" t="n">
        <v>6.9</v>
      </c>
      <c r="BH61" s="3" t="n">
        <v>18.5</v>
      </c>
      <c r="BI61" s="3"/>
      <c r="BJ61" s="3" t="n">
        <v>22</v>
      </c>
      <c r="BK61" s="3" t="n">
        <v>5.71</v>
      </c>
      <c r="BL61" s="3" t="n">
        <v>76</v>
      </c>
      <c r="BM61" s="3"/>
      <c r="BN61" s="3"/>
      <c r="BO61" s="3"/>
      <c r="BP61" s="3"/>
      <c r="BQ61" s="3" t="n">
        <v>3.83</v>
      </c>
      <c r="BR61" s="3" t="n">
        <v>3</v>
      </c>
      <c r="BS61" s="3" t="n">
        <v>459</v>
      </c>
      <c r="BT61" s="3" t="n">
        <v>0.96</v>
      </c>
      <c r="BU61" s="3" t="n">
        <v>0.32</v>
      </c>
      <c r="BV61" s="3" t="n">
        <v>15.1</v>
      </c>
      <c r="BW61" s="3" t="n">
        <v>0.43</v>
      </c>
      <c r="BX61" s="3" t="n">
        <v>0.131</v>
      </c>
      <c r="BY61" s="3" t="n">
        <v>4.07</v>
      </c>
      <c r="BZ61" s="3" t="n">
        <v>20</v>
      </c>
      <c r="CA61" s="3" t="n">
        <v>504</v>
      </c>
      <c r="CB61" s="3" t="n">
        <v>8.3</v>
      </c>
      <c r="CC61" s="3" t="n">
        <v>0.87</v>
      </c>
      <c r="CD61" s="3"/>
      <c r="CE61" s="3" t="n">
        <v>114</v>
      </c>
      <c r="CF61" s="5" t="n">
        <v>0.16557734204793</v>
      </c>
      <c r="CG61" s="5" t="n">
        <v>55.3012048192771</v>
      </c>
      <c r="CH61" s="5" t="n">
        <v>47.2071107303491</v>
      </c>
      <c r="CI61" s="17" t="n">
        <f aca="false">-10.6+10.3*LN(CG61)+8.8*LN(CH61)</f>
        <v>64.6517772454985</v>
      </c>
      <c r="CJ61" s="5" t="n">
        <f aca="false">(100*CI61-1781)/1003</f>
        <v>4.67016722288121</v>
      </c>
    </row>
    <row r="62" customFormat="false" ht="15.15" hidden="false" customHeight="false" outlineLevel="0" collapsed="false">
      <c r="A62" s="12" t="s">
        <v>242</v>
      </c>
      <c r="B62" s="13" t="s">
        <v>228</v>
      </c>
      <c r="C62" s="14" t="s">
        <v>232</v>
      </c>
      <c r="D62" s="13" t="n">
        <v>344</v>
      </c>
      <c r="E62" s="13"/>
      <c r="F62" s="13" t="s">
        <v>111</v>
      </c>
      <c r="G62" s="13" t="s">
        <v>140</v>
      </c>
      <c r="H62" s="15" t="n">
        <v>50.4107</v>
      </c>
      <c r="I62" s="15" t="n">
        <v>16.848</v>
      </c>
      <c r="J62" s="13"/>
      <c r="K62" s="13" t="s">
        <v>98</v>
      </c>
      <c r="L62" s="16" t="s">
        <v>229</v>
      </c>
      <c r="M62" s="3" t="n">
        <v>69.33</v>
      </c>
      <c r="N62" s="3" t="n">
        <v>0.225</v>
      </c>
      <c r="O62" s="3" t="n">
        <v>16.47</v>
      </c>
      <c r="P62" s="3" t="n">
        <v>1.59</v>
      </c>
      <c r="Q62" s="3"/>
      <c r="R62" s="3"/>
      <c r="S62" s="3" t="n">
        <v>0.033</v>
      </c>
      <c r="T62" s="3" t="n">
        <v>0.88</v>
      </c>
      <c r="U62" s="3" t="n">
        <v>2.33</v>
      </c>
      <c r="V62" s="3" t="n">
        <v>5.49</v>
      </c>
      <c r="W62" s="3" t="n">
        <v>1.54</v>
      </c>
      <c r="X62" s="3" t="n">
        <v>0.06</v>
      </c>
      <c r="Y62" s="3" t="n">
        <v>0.79</v>
      </c>
      <c r="Z62" s="3"/>
      <c r="AA62" s="3"/>
      <c r="AB62" s="3"/>
      <c r="AC62" s="3"/>
      <c r="AD62" s="3"/>
      <c r="AE62" s="3"/>
      <c r="AF62" s="3"/>
      <c r="AG62" s="3"/>
      <c r="AH62" s="3" t="n">
        <v>390</v>
      </c>
      <c r="AI62" s="3"/>
      <c r="AJ62" s="3"/>
      <c r="AK62" s="3"/>
      <c r="AL62" s="3"/>
      <c r="AM62" s="3"/>
      <c r="AN62" s="3" t="n">
        <v>52.6</v>
      </c>
      <c r="AO62" s="3" t="n">
        <v>87</v>
      </c>
      <c r="AP62" s="3" t="n">
        <v>35</v>
      </c>
      <c r="AQ62" s="3" t="n">
        <v>4.3</v>
      </c>
      <c r="AR62" s="3"/>
      <c r="AS62" s="3" t="n">
        <v>1.61</v>
      </c>
      <c r="AT62" s="3" t="n">
        <v>0.83</v>
      </c>
      <c r="AU62" s="3" t="n">
        <v>1.09</v>
      </c>
      <c r="AV62" s="3"/>
      <c r="AW62" s="3" t="n">
        <v>20</v>
      </c>
      <c r="AX62" s="3" t="n">
        <v>2.18</v>
      </c>
      <c r="AY62" s="3" t="n">
        <v>1</v>
      </c>
      <c r="AZ62" s="3" t="n">
        <v>3.4</v>
      </c>
      <c r="BA62" s="3"/>
      <c r="BB62" s="3" t="n">
        <v>0.3</v>
      </c>
      <c r="BC62" s="3" t="n">
        <v>28.4</v>
      </c>
      <c r="BD62" s="3"/>
      <c r="BE62" s="3" t="n">
        <v>0.128</v>
      </c>
      <c r="BF62" s="3"/>
      <c r="BG62" s="3" t="n">
        <v>7</v>
      </c>
      <c r="BH62" s="3" t="n">
        <v>18.7</v>
      </c>
      <c r="BI62" s="3"/>
      <c r="BJ62" s="3" t="n">
        <v>18</v>
      </c>
      <c r="BK62" s="3" t="n">
        <v>5.74</v>
      </c>
      <c r="BL62" s="3" t="n">
        <v>79</v>
      </c>
      <c r="BM62" s="3"/>
      <c r="BN62" s="3"/>
      <c r="BO62" s="3"/>
      <c r="BP62" s="3"/>
      <c r="BQ62" s="3" t="n">
        <v>3.77</v>
      </c>
      <c r="BR62" s="3" t="n">
        <v>4</v>
      </c>
      <c r="BS62" s="3" t="n">
        <v>477</v>
      </c>
      <c r="BT62" s="3" t="n">
        <v>0.99</v>
      </c>
      <c r="BU62" s="3" t="n">
        <v>0.33</v>
      </c>
      <c r="BV62" s="3" t="n">
        <v>15.3</v>
      </c>
      <c r="BW62" s="3" t="n">
        <v>0.41</v>
      </c>
      <c r="BX62" s="3" t="n">
        <v>0.134</v>
      </c>
      <c r="BY62" s="3" t="n">
        <v>4.16</v>
      </c>
      <c r="BZ62" s="3" t="n">
        <v>20</v>
      </c>
      <c r="CA62" s="3" t="n">
        <v>511</v>
      </c>
      <c r="CB62" s="3" t="n">
        <v>8.6</v>
      </c>
      <c r="CC62" s="3" t="n">
        <v>0.91</v>
      </c>
      <c r="CD62" s="3"/>
      <c r="CE62" s="3" t="n">
        <v>117</v>
      </c>
      <c r="CF62" s="5" t="n">
        <v>0.165618448637317</v>
      </c>
      <c r="CG62" s="5" t="n">
        <v>55.4651162790698</v>
      </c>
      <c r="CH62" s="5" t="n">
        <v>45.9408914067299</v>
      </c>
      <c r="CI62" s="17" t="n">
        <f aca="false">-10.6+10.3*LN(CG62)+8.8*LN(CH62)</f>
        <v>64.4429984495213</v>
      </c>
      <c r="CJ62" s="5" t="n">
        <f aca="false">(100*CI62-1781)/1003</f>
        <v>4.64935178958338</v>
      </c>
    </row>
    <row r="63" customFormat="false" ht="15.15" hidden="false" customHeight="false" outlineLevel="0" collapsed="false">
      <c r="A63" s="12" t="s">
        <v>243</v>
      </c>
      <c r="B63" s="13" t="s">
        <v>228</v>
      </c>
      <c r="C63" s="14" t="s">
        <v>232</v>
      </c>
      <c r="D63" s="13" t="n">
        <v>344</v>
      </c>
      <c r="E63" s="13"/>
      <c r="F63" s="13" t="s">
        <v>111</v>
      </c>
      <c r="G63" s="13" t="s">
        <v>140</v>
      </c>
      <c r="H63" s="15" t="n">
        <v>50.4107</v>
      </c>
      <c r="I63" s="15" t="n">
        <v>16.848</v>
      </c>
      <c r="J63" s="13"/>
      <c r="K63" s="13" t="s">
        <v>98</v>
      </c>
      <c r="L63" s="16" t="s">
        <v>229</v>
      </c>
      <c r="M63" s="3" t="n">
        <v>70.02</v>
      </c>
      <c r="N63" s="3" t="n">
        <v>0.22</v>
      </c>
      <c r="O63" s="3" t="n">
        <v>16.62</v>
      </c>
      <c r="P63" s="3" t="n">
        <v>1.51</v>
      </c>
      <c r="Q63" s="3"/>
      <c r="R63" s="3"/>
      <c r="S63" s="3" t="n">
        <v>0.032</v>
      </c>
      <c r="T63" s="3" t="n">
        <v>0.82</v>
      </c>
      <c r="U63" s="3" t="n">
        <v>2.08</v>
      </c>
      <c r="V63" s="3" t="n">
        <v>5.55</v>
      </c>
      <c r="W63" s="3" t="n">
        <v>1.79</v>
      </c>
      <c r="X63" s="3" t="n">
        <v>0.04</v>
      </c>
      <c r="Y63" s="3" t="n">
        <v>0.87</v>
      </c>
      <c r="Z63" s="3"/>
      <c r="AA63" s="3"/>
      <c r="AB63" s="3"/>
      <c r="AC63" s="3"/>
      <c r="AD63" s="3"/>
      <c r="AE63" s="3"/>
      <c r="AF63" s="3"/>
      <c r="AG63" s="3"/>
      <c r="AH63" s="3" t="n">
        <v>451</v>
      </c>
      <c r="AI63" s="3"/>
      <c r="AJ63" s="3"/>
      <c r="AK63" s="3"/>
      <c r="AL63" s="3"/>
      <c r="AM63" s="3"/>
      <c r="AN63" s="3" t="n">
        <v>51.1</v>
      </c>
      <c r="AO63" s="3" t="n">
        <v>82</v>
      </c>
      <c r="AP63" s="3" t="n">
        <v>37</v>
      </c>
      <c r="AQ63" s="3" t="n">
        <v>3.9</v>
      </c>
      <c r="AR63" s="3"/>
      <c r="AS63" s="3" t="n">
        <v>1.61</v>
      </c>
      <c r="AT63" s="3" t="n">
        <v>0.76</v>
      </c>
      <c r="AU63" s="3" t="n">
        <v>1.01</v>
      </c>
      <c r="AV63" s="3"/>
      <c r="AW63" s="3" t="n">
        <v>20</v>
      </c>
      <c r="AX63" s="3" t="n">
        <v>2.13</v>
      </c>
      <c r="AY63" s="3" t="n">
        <v>0.7</v>
      </c>
      <c r="AZ63" s="3" t="n">
        <v>3.8</v>
      </c>
      <c r="BA63" s="3"/>
      <c r="BB63" s="3" t="n">
        <v>0.28</v>
      </c>
      <c r="BC63" s="3" t="n">
        <v>26.5</v>
      </c>
      <c r="BD63" s="3"/>
      <c r="BE63" s="3" t="n">
        <v>0.124</v>
      </c>
      <c r="BF63" s="3"/>
      <c r="BG63" s="3" t="n">
        <v>7.3</v>
      </c>
      <c r="BH63" s="3" t="n">
        <v>22.5</v>
      </c>
      <c r="BI63" s="3"/>
      <c r="BJ63" s="3" t="n">
        <v>8</v>
      </c>
      <c r="BK63" s="3" t="n">
        <v>5.69</v>
      </c>
      <c r="BL63" s="3" t="n">
        <v>82</v>
      </c>
      <c r="BM63" s="3"/>
      <c r="BN63" s="3"/>
      <c r="BO63" s="3"/>
      <c r="BP63" s="3"/>
      <c r="BQ63" s="3" t="n">
        <v>3.78</v>
      </c>
      <c r="BR63" s="3" t="n">
        <v>4</v>
      </c>
      <c r="BS63" s="3" t="n">
        <v>487</v>
      </c>
      <c r="BT63" s="3" t="n">
        <v>0.99</v>
      </c>
      <c r="BU63" s="3" t="n">
        <v>0.32</v>
      </c>
      <c r="BV63" s="3" t="n">
        <v>17</v>
      </c>
      <c r="BW63" s="3" t="n">
        <v>0.24</v>
      </c>
      <c r="BX63" s="3" t="n">
        <v>0.119</v>
      </c>
      <c r="BY63" s="3" t="n">
        <v>4.66</v>
      </c>
      <c r="BZ63" s="3" t="n">
        <v>18</v>
      </c>
      <c r="CA63" s="3" t="n">
        <v>474</v>
      </c>
      <c r="CB63" s="3" t="n">
        <v>8.1</v>
      </c>
      <c r="CC63" s="3" t="n">
        <v>0.82</v>
      </c>
      <c r="CD63" s="3"/>
      <c r="CE63" s="3" t="n">
        <v>121</v>
      </c>
      <c r="CF63" s="5" t="n">
        <v>0.168377823408624</v>
      </c>
      <c r="CG63" s="5" t="n">
        <v>60.1234567901235</v>
      </c>
      <c r="CH63" s="5" t="n">
        <v>47.5723375246175</v>
      </c>
      <c r="CI63" s="17" t="n">
        <f aca="false">-10.6+10.3*LN(CG63)+8.8*LN(CH63)</f>
        <v>65.5807333736901</v>
      </c>
      <c r="CJ63" s="5" t="n">
        <f aca="false">(100*CI63-1781)/1003</f>
        <v>4.76278498242174</v>
      </c>
    </row>
    <row r="64" customFormat="false" ht="15" hidden="false" customHeight="false" outlineLevel="0" collapsed="false">
      <c r="A64" s="12" t="s">
        <v>244</v>
      </c>
      <c r="B64" s="13" t="s">
        <v>245</v>
      </c>
      <c r="C64" s="14" t="s">
        <v>139</v>
      </c>
      <c r="D64" s="13" t="n">
        <v>294</v>
      </c>
      <c r="E64" s="13" t="n">
        <v>3</v>
      </c>
      <c r="F64" s="13" t="s">
        <v>111</v>
      </c>
      <c r="G64" s="13" t="s">
        <v>140</v>
      </c>
      <c r="H64" s="15" t="n">
        <v>50.4086</v>
      </c>
      <c r="I64" s="15" t="n">
        <v>20.4277</v>
      </c>
      <c r="J64" s="13" t="s">
        <v>246</v>
      </c>
      <c r="K64" s="13" t="s">
        <v>106</v>
      </c>
      <c r="L64" s="16" t="s">
        <v>141</v>
      </c>
      <c r="M64" s="3" t="n">
        <v>58.25</v>
      </c>
      <c r="N64" s="3" t="n">
        <v>1.16</v>
      </c>
      <c r="O64" s="3" t="n">
        <v>17.04</v>
      </c>
      <c r="P64" s="3" t="n">
        <v>7.23</v>
      </c>
      <c r="Q64" s="3"/>
      <c r="R64" s="3"/>
      <c r="S64" s="3" t="n">
        <v>0.11</v>
      </c>
      <c r="T64" s="3" t="n">
        <v>3.32</v>
      </c>
      <c r="U64" s="3" t="n">
        <v>5.61</v>
      </c>
      <c r="V64" s="3" t="n">
        <v>3.35</v>
      </c>
      <c r="W64" s="3" t="n">
        <v>2.44</v>
      </c>
      <c r="X64" s="3" t="n">
        <v>0.42</v>
      </c>
      <c r="Y64" s="3"/>
      <c r="Z64" s="3"/>
      <c r="AA64" s="3"/>
      <c r="AB64" s="3"/>
      <c r="AC64" s="3"/>
      <c r="AD64" s="3"/>
      <c r="AE64" s="3"/>
      <c r="AF64" s="3"/>
      <c r="AG64" s="3"/>
      <c r="AH64" s="3" t="n">
        <v>513.1</v>
      </c>
      <c r="AI64" s="3"/>
      <c r="AJ64" s="3"/>
      <c r="AK64" s="3"/>
      <c r="AL64" s="3"/>
      <c r="AM64" s="3"/>
      <c r="AN64" s="3" t="n">
        <v>114.8</v>
      </c>
      <c r="AO64" s="3" t="n">
        <v>82.5</v>
      </c>
      <c r="AP64" s="3"/>
      <c r="AQ64" s="3" t="n">
        <v>1.6</v>
      </c>
      <c r="AR64" s="3" t="n">
        <v>28.9</v>
      </c>
      <c r="AS64" s="3" t="n">
        <v>6.27</v>
      </c>
      <c r="AT64" s="3" t="n">
        <v>3.37</v>
      </c>
      <c r="AU64" s="3" t="n">
        <v>2.01</v>
      </c>
      <c r="AV64" s="3"/>
      <c r="AW64" s="3" t="n">
        <v>21.1</v>
      </c>
      <c r="AX64" s="3" t="n">
        <v>7.67</v>
      </c>
      <c r="AY64" s="3"/>
      <c r="AZ64" s="3" t="n">
        <v>7.8</v>
      </c>
      <c r="BA64" s="3"/>
      <c r="BB64" s="3" t="n">
        <v>1.25</v>
      </c>
      <c r="BC64" s="3" t="n">
        <v>55.1</v>
      </c>
      <c r="BD64" s="3"/>
      <c r="BE64" s="3" t="n">
        <v>0.44</v>
      </c>
      <c r="BF64" s="3"/>
      <c r="BG64" s="3" t="n">
        <v>25.1</v>
      </c>
      <c r="BH64" s="3" t="n">
        <v>46.3</v>
      </c>
      <c r="BI64" s="3" t="n">
        <v>18.5</v>
      </c>
      <c r="BJ64" s="3" t="n">
        <v>2.7</v>
      </c>
      <c r="BK64" s="3" t="n">
        <v>12.48</v>
      </c>
      <c r="BL64" s="3" t="n">
        <v>82.7</v>
      </c>
      <c r="BM64" s="3"/>
      <c r="BN64" s="3"/>
      <c r="BO64" s="3"/>
      <c r="BP64" s="3"/>
      <c r="BQ64" s="3" t="n">
        <v>9.3</v>
      </c>
      <c r="BR64" s="3" t="n">
        <v>3</v>
      </c>
      <c r="BS64" s="3" t="n">
        <v>317.5</v>
      </c>
      <c r="BT64" s="3" t="n">
        <v>1.8</v>
      </c>
      <c r="BU64" s="3" t="n">
        <v>1.25</v>
      </c>
      <c r="BV64" s="3" t="n">
        <v>10.5</v>
      </c>
      <c r="BW64" s="3" t="n">
        <v>0.4</v>
      </c>
      <c r="BX64" s="3" t="n">
        <v>0.51</v>
      </c>
      <c r="BY64" s="3" t="n">
        <v>1.6</v>
      </c>
      <c r="BZ64" s="3" t="n">
        <v>116</v>
      </c>
      <c r="CA64" s="3"/>
      <c r="CB64" s="3" t="n">
        <v>35.9</v>
      </c>
      <c r="CC64" s="3" t="n">
        <v>2.72</v>
      </c>
      <c r="CD64" s="3" t="n">
        <v>75</v>
      </c>
      <c r="CE64" s="3" t="n">
        <v>316.6</v>
      </c>
      <c r="CF64" s="5" t="n">
        <v>0.260472440944882</v>
      </c>
      <c r="CG64" s="5" t="n">
        <v>8.84401114206128</v>
      </c>
      <c r="CH64" s="5" t="n">
        <v>29.8198301059554</v>
      </c>
      <c r="CI64" s="17" t="n">
        <v>41.728855170851</v>
      </c>
      <c r="CJ64" s="5" t="n">
        <f aca="false">(100*CI64-1781)/1003</f>
        <v>2.38473132311575</v>
      </c>
    </row>
    <row r="65" customFormat="false" ht="15" hidden="false" customHeight="false" outlineLevel="0" collapsed="false">
      <c r="A65" s="12" t="s">
        <v>247</v>
      </c>
      <c r="B65" s="13" t="s">
        <v>245</v>
      </c>
      <c r="C65" s="14" t="s">
        <v>139</v>
      </c>
      <c r="D65" s="13" t="n">
        <v>294</v>
      </c>
      <c r="E65" s="13" t="n">
        <v>3</v>
      </c>
      <c r="F65" s="13" t="s">
        <v>111</v>
      </c>
      <c r="G65" s="13" t="s">
        <v>140</v>
      </c>
      <c r="H65" s="15" t="n">
        <v>50.4086</v>
      </c>
      <c r="I65" s="15" t="n">
        <v>20.4277</v>
      </c>
      <c r="J65" s="13" t="s">
        <v>246</v>
      </c>
      <c r="K65" s="13" t="s">
        <v>106</v>
      </c>
      <c r="L65" s="16" t="s">
        <v>141</v>
      </c>
      <c r="M65" s="3" t="n">
        <v>59.16</v>
      </c>
      <c r="N65" s="3" t="n">
        <v>1.15</v>
      </c>
      <c r="O65" s="3" t="n">
        <v>16.54</v>
      </c>
      <c r="P65" s="3" t="n">
        <v>6.98</v>
      </c>
      <c r="Q65" s="3"/>
      <c r="R65" s="3"/>
      <c r="S65" s="3" t="n">
        <v>0.11</v>
      </c>
      <c r="T65" s="3" t="n">
        <v>3.28</v>
      </c>
      <c r="U65" s="3" t="n">
        <v>5.47</v>
      </c>
      <c r="V65" s="3" t="n">
        <v>3.29</v>
      </c>
      <c r="W65" s="3" t="n">
        <v>2.38</v>
      </c>
      <c r="X65" s="3" t="n">
        <v>0.41</v>
      </c>
      <c r="Y65" s="3"/>
      <c r="Z65" s="3"/>
      <c r="AA65" s="3"/>
      <c r="AB65" s="3"/>
      <c r="AC65" s="3"/>
      <c r="AD65" s="3"/>
      <c r="AE65" s="3"/>
      <c r="AF65" s="3"/>
      <c r="AG65" s="3"/>
      <c r="AH65" s="3" t="n">
        <v>551</v>
      </c>
      <c r="AI65" s="3"/>
      <c r="AJ65" s="3"/>
      <c r="AK65" s="3"/>
      <c r="AL65" s="3"/>
      <c r="AM65" s="3"/>
      <c r="AN65" s="3" t="n">
        <v>87.5</v>
      </c>
      <c r="AO65" s="3" t="n">
        <v>52.2</v>
      </c>
      <c r="AP65" s="3"/>
      <c r="AQ65" s="3" t="n">
        <v>1.6</v>
      </c>
      <c r="AR65" s="3" t="n">
        <v>22.5</v>
      </c>
      <c r="AS65" s="3" t="n">
        <v>6.24</v>
      </c>
      <c r="AT65" s="3" t="n">
        <v>3.32</v>
      </c>
      <c r="AU65" s="3" t="n">
        <v>1.97</v>
      </c>
      <c r="AV65" s="3"/>
      <c r="AW65" s="3" t="n">
        <v>21.6</v>
      </c>
      <c r="AX65" s="3" t="n">
        <v>7.03</v>
      </c>
      <c r="AY65" s="3"/>
      <c r="AZ65" s="3" t="n">
        <v>8</v>
      </c>
      <c r="BA65" s="3"/>
      <c r="BB65" s="3" t="n">
        <v>1.18</v>
      </c>
      <c r="BC65" s="3" t="n">
        <v>42.6</v>
      </c>
      <c r="BD65" s="3"/>
      <c r="BE65" s="3" t="n">
        <v>0.45</v>
      </c>
      <c r="BF65" s="3"/>
      <c r="BG65" s="3" t="n">
        <v>28</v>
      </c>
      <c r="BH65" s="3" t="n">
        <v>41.7</v>
      </c>
      <c r="BI65" s="3" t="n">
        <v>17.7</v>
      </c>
      <c r="BJ65" s="3" t="n">
        <v>1.6</v>
      </c>
      <c r="BK65" s="3" t="n">
        <v>11.61</v>
      </c>
      <c r="BL65" s="3" t="n">
        <v>91.8</v>
      </c>
      <c r="BM65" s="3"/>
      <c r="BN65" s="3"/>
      <c r="BO65" s="3"/>
      <c r="BP65" s="3"/>
      <c r="BQ65" s="3" t="n">
        <v>8.19</v>
      </c>
      <c r="BR65" s="3" t="n">
        <v>3</v>
      </c>
      <c r="BS65" s="3" t="n">
        <v>333.5</v>
      </c>
      <c r="BT65" s="3" t="n">
        <v>1.6</v>
      </c>
      <c r="BU65" s="3" t="n">
        <v>1.1</v>
      </c>
      <c r="BV65" s="3" t="n">
        <v>7.9</v>
      </c>
      <c r="BW65" s="3" t="n">
        <v>0.4</v>
      </c>
      <c r="BX65" s="3" t="n">
        <v>0.48</v>
      </c>
      <c r="BY65" s="3" t="n">
        <v>1.9</v>
      </c>
      <c r="BZ65" s="3" t="n">
        <v>128</v>
      </c>
      <c r="CA65" s="3"/>
      <c r="CB65" s="3" t="n">
        <v>34.4</v>
      </c>
      <c r="CC65" s="3" t="n">
        <v>2.94</v>
      </c>
      <c r="CD65" s="3" t="n">
        <v>63</v>
      </c>
      <c r="CE65" s="3" t="n">
        <v>346.6</v>
      </c>
      <c r="CF65" s="5" t="n">
        <v>0.275262368815592</v>
      </c>
      <c r="CG65" s="5" t="n">
        <v>9.69476744186047</v>
      </c>
      <c r="CH65" s="5" t="n">
        <v>21.329699581696</v>
      </c>
      <c r="CI65" s="17" t="n">
        <v>39.7262228431197</v>
      </c>
      <c r="CJ65" s="5" t="n">
        <f aca="false">(100*CI65-1781)/1003</f>
        <v>2.18506708306278</v>
      </c>
    </row>
    <row r="66" customFormat="false" ht="15" hidden="false" customHeight="false" outlineLevel="0" collapsed="false">
      <c r="A66" s="12" t="s">
        <v>248</v>
      </c>
      <c r="B66" s="13" t="s">
        <v>249</v>
      </c>
      <c r="C66" s="14" t="s">
        <v>250</v>
      </c>
      <c r="D66" s="13" t="n">
        <v>303</v>
      </c>
      <c r="E66" s="13" t="n">
        <v>5</v>
      </c>
      <c r="F66" s="13" t="s">
        <v>111</v>
      </c>
      <c r="G66" s="13" t="s">
        <v>124</v>
      </c>
      <c r="H66" s="15" t="n">
        <v>48.744</v>
      </c>
      <c r="I66" s="15" t="n">
        <v>14.645</v>
      </c>
      <c r="J66" s="13" t="s">
        <v>251</v>
      </c>
      <c r="K66" s="13" t="s">
        <v>106</v>
      </c>
      <c r="L66" s="16" t="s">
        <v>252</v>
      </c>
      <c r="M66" s="3" t="n">
        <v>66.44</v>
      </c>
      <c r="N66" s="3" t="n">
        <v>0.41</v>
      </c>
      <c r="O66" s="3" t="n">
        <v>16.45</v>
      </c>
      <c r="P66" s="3" t="n">
        <v>0.78</v>
      </c>
      <c r="Q66" s="3" t="n">
        <v>2.43</v>
      </c>
      <c r="R66" s="3"/>
      <c r="S66" s="3" t="n">
        <v>0.064</v>
      </c>
      <c r="T66" s="3" t="n">
        <v>1.18</v>
      </c>
      <c r="U66" s="3" t="n">
        <v>3.22</v>
      </c>
      <c r="V66" s="3" t="n">
        <v>3.61</v>
      </c>
      <c r="W66" s="3" t="n">
        <v>2.98</v>
      </c>
      <c r="X66" s="3" t="n">
        <v>0.17</v>
      </c>
      <c r="Y66" s="3"/>
      <c r="Z66" s="3" t="n">
        <v>0.09</v>
      </c>
      <c r="AA66" s="3" t="n">
        <v>0.2</v>
      </c>
      <c r="AB66" s="3" t="n">
        <v>1.32</v>
      </c>
      <c r="AC66" s="3"/>
      <c r="AD66" s="3"/>
      <c r="AE66" s="3"/>
      <c r="AF66" s="3"/>
      <c r="AG66" s="3"/>
      <c r="AH66" s="3" t="n">
        <v>837</v>
      </c>
      <c r="AI66" s="3"/>
      <c r="AJ66" s="3"/>
      <c r="AK66" s="3"/>
      <c r="AL66" s="3"/>
      <c r="AM66" s="3"/>
      <c r="AN66" s="3" t="n">
        <v>71.6</v>
      </c>
      <c r="AO66" s="3" t="n">
        <v>6.2</v>
      </c>
      <c r="AP66" s="3"/>
      <c r="AQ66" s="3" t="n">
        <v>2.46</v>
      </c>
      <c r="AR66" s="3"/>
      <c r="AS66" s="3"/>
      <c r="AT66" s="3"/>
      <c r="AU66" s="3" t="n">
        <v>1.36</v>
      </c>
      <c r="AV66" s="3" t="n">
        <v>400</v>
      </c>
      <c r="AW66" s="3"/>
      <c r="AX66" s="3"/>
      <c r="AY66" s="3"/>
      <c r="AZ66" s="3" t="n">
        <v>5.69</v>
      </c>
      <c r="BA66" s="3"/>
      <c r="BB66" s="3"/>
      <c r="BC66" s="3" t="n">
        <v>33.3</v>
      </c>
      <c r="BD66" s="3" t="n">
        <v>100</v>
      </c>
      <c r="BE66" s="3" t="n">
        <v>0.38</v>
      </c>
      <c r="BF66" s="3"/>
      <c r="BG66" s="3" t="n">
        <v>10</v>
      </c>
      <c r="BH66" s="3"/>
      <c r="BI66" s="3" t="n">
        <v>6</v>
      </c>
      <c r="BJ66" s="3" t="n">
        <v>16</v>
      </c>
      <c r="BK66" s="3"/>
      <c r="BL66" s="3" t="n">
        <v>85.9</v>
      </c>
      <c r="BM66" s="3" t="n">
        <v>400</v>
      </c>
      <c r="BN66" s="3"/>
      <c r="BO66" s="3" t="n">
        <v>8.82</v>
      </c>
      <c r="BP66" s="3"/>
      <c r="BQ66" s="3" t="n">
        <v>5.56</v>
      </c>
      <c r="BR66" s="3"/>
      <c r="BS66" s="3" t="n">
        <v>382</v>
      </c>
      <c r="BT66" s="3"/>
      <c r="BU66" s="3"/>
      <c r="BV66" s="3" t="n">
        <v>6.6</v>
      </c>
      <c r="BW66" s="3"/>
      <c r="BX66" s="3"/>
      <c r="BY66" s="3" t="n">
        <v>1.1</v>
      </c>
      <c r="BZ66" s="3"/>
      <c r="CA66" s="3"/>
      <c r="CB66" s="3" t="n">
        <v>27</v>
      </c>
      <c r="CC66" s="3" t="n">
        <v>2.03</v>
      </c>
      <c r="CD66" s="3" t="n">
        <v>5</v>
      </c>
      <c r="CE66" s="3" t="n">
        <v>173</v>
      </c>
      <c r="CF66" s="5" t="n">
        <v>0.224869109947644</v>
      </c>
      <c r="CG66" s="5" t="n">
        <v>14.1481481481482</v>
      </c>
      <c r="CH66" s="5" t="n">
        <v>24.1474160878744</v>
      </c>
      <c r="CI66" s="17" t="n">
        <v>44.7114734935368</v>
      </c>
      <c r="CJ66" s="5" t="n">
        <f aca="false">(100*CI66-1781)/1003</f>
        <v>2.68210104621503</v>
      </c>
    </row>
    <row r="67" customFormat="false" ht="15" hidden="false" customHeight="false" outlineLevel="0" collapsed="false">
      <c r="A67" s="12" t="s">
        <v>253</v>
      </c>
      <c r="B67" s="13" t="s">
        <v>249</v>
      </c>
      <c r="C67" s="14" t="s">
        <v>250</v>
      </c>
      <c r="D67" s="13" t="n">
        <v>303</v>
      </c>
      <c r="E67" s="13" t="n">
        <v>5</v>
      </c>
      <c r="F67" s="13" t="s">
        <v>111</v>
      </c>
      <c r="G67" s="13" t="s">
        <v>124</v>
      </c>
      <c r="H67" s="15" t="n">
        <v>49.067</v>
      </c>
      <c r="I67" s="15" t="n">
        <v>14.755</v>
      </c>
      <c r="J67" s="13" t="s">
        <v>254</v>
      </c>
      <c r="K67" s="13" t="s">
        <v>106</v>
      </c>
      <c r="L67" s="16" t="s">
        <v>252</v>
      </c>
      <c r="M67" s="3" t="n">
        <v>66.33</v>
      </c>
      <c r="N67" s="3" t="n">
        <v>0.43</v>
      </c>
      <c r="O67" s="3" t="n">
        <v>16.49</v>
      </c>
      <c r="P67" s="3" t="n">
        <v>0.6</v>
      </c>
      <c r="Q67" s="3" t="n">
        <v>2.46</v>
      </c>
      <c r="R67" s="3"/>
      <c r="S67" s="3" t="n">
        <v>0.057</v>
      </c>
      <c r="T67" s="3" t="n">
        <v>1.26</v>
      </c>
      <c r="U67" s="3" t="n">
        <v>2.84</v>
      </c>
      <c r="V67" s="3" t="n">
        <v>3.62</v>
      </c>
      <c r="W67" s="3" t="n">
        <v>3</v>
      </c>
      <c r="X67" s="3" t="n">
        <v>0.17</v>
      </c>
      <c r="Y67" s="3"/>
      <c r="Z67" s="3" t="n">
        <v>0.14</v>
      </c>
      <c r="AA67" s="3" t="n">
        <v>0.13</v>
      </c>
      <c r="AB67" s="3" t="n">
        <v>1.71</v>
      </c>
      <c r="AC67" s="3"/>
      <c r="AD67" s="3"/>
      <c r="AE67" s="3"/>
      <c r="AF67" s="3"/>
      <c r="AG67" s="3"/>
      <c r="AH67" s="3" t="n">
        <v>806</v>
      </c>
      <c r="AI67" s="3"/>
      <c r="AJ67" s="3"/>
      <c r="AK67" s="3"/>
      <c r="AL67" s="3"/>
      <c r="AM67" s="3"/>
      <c r="AN67" s="3" t="n">
        <v>70</v>
      </c>
      <c r="AO67" s="3" t="n">
        <v>5.14</v>
      </c>
      <c r="AP67" s="3"/>
      <c r="AQ67" s="3" t="n">
        <v>3.9</v>
      </c>
      <c r="AR67" s="3"/>
      <c r="AS67" s="3"/>
      <c r="AT67" s="3"/>
      <c r="AU67" s="3" t="n">
        <v>1.35</v>
      </c>
      <c r="AV67" s="3" t="n">
        <v>400</v>
      </c>
      <c r="AW67" s="3"/>
      <c r="AX67" s="3"/>
      <c r="AY67" s="3"/>
      <c r="AZ67" s="3" t="n">
        <v>5.54</v>
      </c>
      <c r="BA67" s="3"/>
      <c r="BB67" s="3"/>
      <c r="BC67" s="3" t="n">
        <v>38.5</v>
      </c>
      <c r="BD67" s="3" t="n">
        <v>60</v>
      </c>
      <c r="BE67" s="3" t="n">
        <v>0.3</v>
      </c>
      <c r="BF67" s="3"/>
      <c r="BG67" s="3" t="n">
        <v>10</v>
      </c>
      <c r="BH67" s="3"/>
      <c r="BI67" s="3" t="n">
        <v>2</v>
      </c>
      <c r="BJ67" s="3" t="n">
        <v>29</v>
      </c>
      <c r="BK67" s="3"/>
      <c r="BL67" s="3" t="n">
        <v>82.8</v>
      </c>
      <c r="BM67" s="3" t="n">
        <v>300</v>
      </c>
      <c r="BN67" s="3"/>
      <c r="BO67" s="3" t="n">
        <v>8.62</v>
      </c>
      <c r="BP67" s="3"/>
      <c r="BQ67" s="3" t="n">
        <v>5.72</v>
      </c>
      <c r="BR67" s="3"/>
      <c r="BS67" s="3" t="n">
        <v>409</v>
      </c>
      <c r="BT67" s="3"/>
      <c r="BU67" s="3"/>
      <c r="BV67" s="3" t="n">
        <v>7.2</v>
      </c>
      <c r="BW67" s="3"/>
      <c r="BX67" s="3"/>
      <c r="BY67" s="3" t="n">
        <v>1.2</v>
      </c>
      <c r="BZ67" s="3"/>
      <c r="CA67" s="3"/>
      <c r="CB67" s="3" t="n">
        <v>27</v>
      </c>
      <c r="CC67" s="3" t="n">
        <v>1.81</v>
      </c>
      <c r="CD67" s="3" t="n">
        <v>11</v>
      </c>
      <c r="CE67" s="3" t="n">
        <v>180</v>
      </c>
      <c r="CF67" s="5" t="n">
        <v>0.202444987775061</v>
      </c>
      <c r="CG67" s="5" t="n">
        <v>15.1481481481481</v>
      </c>
      <c r="CH67" s="5" t="n">
        <v>31.3115541676675</v>
      </c>
      <c r="CI67" s="17" t="n">
        <v>47.701233502463</v>
      </c>
      <c r="CJ67" s="5" t="n">
        <f aca="false">(100*CI67-1781)/1003</f>
        <v>2.98018280184078</v>
      </c>
    </row>
    <row r="68" customFormat="false" ht="15" hidden="false" customHeight="false" outlineLevel="0" collapsed="false">
      <c r="A68" s="12" t="s">
        <v>255</v>
      </c>
      <c r="B68" s="13" t="s">
        <v>249</v>
      </c>
      <c r="C68" s="14" t="s">
        <v>250</v>
      </c>
      <c r="D68" s="13" t="n">
        <v>303</v>
      </c>
      <c r="E68" s="13" t="n">
        <v>5</v>
      </c>
      <c r="F68" s="13" t="s">
        <v>111</v>
      </c>
      <c r="G68" s="13" t="s">
        <v>124</v>
      </c>
      <c r="H68" s="15" t="n">
        <v>49.54</v>
      </c>
      <c r="I68" s="15" t="n">
        <v>14.95</v>
      </c>
      <c r="J68" s="13" t="s">
        <v>256</v>
      </c>
      <c r="K68" s="13" t="s">
        <v>106</v>
      </c>
      <c r="L68" s="16" t="s">
        <v>252</v>
      </c>
      <c r="M68" s="3" t="n">
        <v>65.03</v>
      </c>
      <c r="N68" s="3" t="n">
        <v>0.53</v>
      </c>
      <c r="O68" s="3" t="n">
        <v>16.48</v>
      </c>
      <c r="P68" s="3" t="n">
        <v>0.98</v>
      </c>
      <c r="Q68" s="3" t="n">
        <v>2.79</v>
      </c>
      <c r="R68" s="3"/>
      <c r="S68" s="3" t="n">
        <v>0.084</v>
      </c>
      <c r="T68" s="3" t="n">
        <v>1.76</v>
      </c>
      <c r="U68" s="3" t="n">
        <v>4.14</v>
      </c>
      <c r="V68" s="3" t="n">
        <v>3.54</v>
      </c>
      <c r="W68" s="3" t="n">
        <v>2.32</v>
      </c>
      <c r="X68" s="3" t="n">
        <v>0.17</v>
      </c>
      <c r="Y68" s="3"/>
      <c r="Z68" s="3" t="n">
        <v>0.01</v>
      </c>
      <c r="AA68" s="3" t="n">
        <v>0.12</v>
      </c>
      <c r="AB68" s="3" t="n">
        <v>1.45</v>
      </c>
      <c r="AC68" s="3"/>
      <c r="AD68" s="3"/>
      <c r="AE68" s="3"/>
      <c r="AF68" s="3"/>
      <c r="AG68" s="3"/>
      <c r="AH68" s="3" t="n">
        <v>694</v>
      </c>
      <c r="AI68" s="3"/>
      <c r="AJ68" s="3"/>
      <c r="AK68" s="3"/>
      <c r="AL68" s="3"/>
      <c r="AM68" s="3"/>
      <c r="AN68" s="3" t="n">
        <v>64.2</v>
      </c>
      <c r="AO68" s="3" t="n">
        <v>7.38</v>
      </c>
      <c r="AP68" s="3"/>
      <c r="AQ68" s="3" t="n">
        <v>6.78</v>
      </c>
      <c r="AR68" s="3"/>
      <c r="AS68" s="3"/>
      <c r="AT68" s="3"/>
      <c r="AU68" s="3" t="n">
        <v>1.25</v>
      </c>
      <c r="AV68" s="3" t="n">
        <v>400</v>
      </c>
      <c r="AW68" s="3"/>
      <c r="AX68" s="3"/>
      <c r="AY68" s="3"/>
      <c r="AZ68" s="3" t="n">
        <v>5.39</v>
      </c>
      <c r="BA68" s="3"/>
      <c r="BB68" s="3"/>
      <c r="BC68" s="3" t="n">
        <v>33</v>
      </c>
      <c r="BD68" s="3" t="n">
        <v>110</v>
      </c>
      <c r="BE68" s="3" t="n">
        <v>0.34</v>
      </c>
      <c r="BF68" s="3"/>
      <c r="BG68" s="3" t="n">
        <v>9</v>
      </c>
      <c r="BH68" s="3"/>
      <c r="BI68" s="3" t="n">
        <v>4</v>
      </c>
      <c r="BJ68" s="3" t="n">
        <v>17</v>
      </c>
      <c r="BK68" s="3"/>
      <c r="BL68" s="3" t="n">
        <v>104</v>
      </c>
      <c r="BM68" s="3" t="n">
        <v>200</v>
      </c>
      <c r="BN68" s="3"/>
      <c r="BO68" s="3" t="n">
        <v>10.5</v>
      </c>
      <c r="BP68" s="3"/>
      <c r="BQ68" s="3" t="n">
        <v>5.18</v>
      </c>
      <c r="BR68" s="3"/>
      <c r="BS68" s="3" t="n">
        <v>487</v>
      </c>
      <c r="BT68" s="3"/>
      <c r="BU68" s="3"/>
      <c r="BV68" s="3" t="n">
        <v>5.2</v>
      </c>
      <c r="BW68" s="3"/>
      <c r="BX68" s="3"/>
      <c r="BY68" s="3" t="n">
        <v>3.6</v>
      </c>
      <c r="BZ68" s="3"/>
      <c r="CA68" s="3"/>
      <c r="CB68" s="3" t="n">
        <v>25</v>
      </c>
      <c r="CC68" s="3" t="n">
        <v>1.55</v>
      </c>
      <c r="CD68" s="3" t="n">
        <v>82</v>
      </c>
      <c r="CE68" s="3" t="n">
        <v>153</v>
      </c>
      <c r="CF68" s="5" t="n">
        <v>0.213552361396304</v>
      </c>
      <c r="CG68" s="5" t="n">
        <v>19.48</v>
      </c>
      <c r="CH68" s="5" t="n">
        <v>31.3404127429373</v>
      </c>
      <c r="CI68" s="17" t="n">
        <v>50.299893450445</v>
      </c>
      <c r="CJ68" s="5" t="n">
        <f aca="false">(100*CI68-1781)/1003</f>
        <v>3.23927153045314</v>
      </c>
    </row>
    <row r="69" customFormat="false" ht="15" hidden="false" customHeight="false" outlineLevel="0" collapsed="false">
      <c r="A69" s="12" t="s">
        <v>257</v>
      </c>
      <c r="B69" s="13" t="s">
        <v>249</v>
      </c>
      <c r="C69" s="14" t="s">
        <v>250</v>
      </c>
      <c r="D69" s="13" t="n">
        <v>303</v>
      </c>
      <c r="E69" s="13" t="n">
        <v>5</v>
      </c>
      <c r="F69" s="13" t="s">
        <v>111</v>
      </c>
      <c r="G69" s="13" t="s">
        <v>124</v>
      </c>
      <c r="H69" s="15" t="n">
        <v>49.666</v>
      </c>
      <c r="I69" s="15" t="n">
        <v>14.878</v>
      </c>
      <c r="J69" s="13" t="s">
        <v>258</v>
      </c>
      <c r="K69" s="13" t="s">
        <v>106</v>
      </c>
      <c r="L69" s="16" t="s">
        <v>252</v>
      </c>
      <c r="M69" s="3" t="n">
        <v>64.34</v>
      </c>
      <c r="N69" s="3" t="n">
        <v>0.53</v>
      </c>
      <c r="O69" s="3" t="n">
        <v>16.55</v>
      </c>
      <c r="P69" s="3" t="n">
        <v>1.16</v>
      </c>
      <c r="Q69" s="3" t="n">
        <v>2.44</v>
      </c>
      <c r="R69" s="3"/>
      <c r="S69" s="3" t="n">
        <v>0.068</v>
      </c>
      <c r="T69" s="3" t="n">
        <v>1.87</v>
      </c>
      <c r="U69" s="3" t="n">
        <v>3.87</v>
      </c>
      <c r="V69" s="3" t="n">
        <v>3.54</v>
      </c>
      <c r="W69" s="3" t="n">
        <v>2.48</v>
      </c>
      <c r="X69" s="3" t="n">
        <v>0.17</v>
      </c>
      <c r="Y69" s="3"/>
      <c r="Z69" s="3" t="n">
        <v>0.33</v>
      </c>
      <c r="AA69" s="3" t="n">
        <v>0.19</v>
      </c>
      <c r="AB69" s="3" t="n">
        <v>1.66</v>
      </c>
      <c r="AC69" s="3"/>
      <c r="AD69" s="3"/>
      <c r="AE69" s="3"/>
      <c r="AF69" s="3"/>
      <c r="AG69" s="3"/>
      <c r="AH69" s="3" t="n">
        <v>664</v>
      </c>
      <c r="AI69" s="3"/>
      <c r="AJ69" s="3"/>
      <c r="AK69" s="3"/>
      <c r="AL69" s="3"/>
      <c r="AM69" s="3"/>
      <c r="AN69" s="3" t="n">
        <v>65</v>
      </c>
      <c r="AO69" s="3" t="n">
        <v>7.63</v>
      </c>
      <c r="AP69" s="3"/>
      <c r="AQ69" s="3" t="n">
        <v>5.26</v>
      </c>
      <c r="AR69" s="3"/>
      <c r="AS69" s="3"/>
      <c r="AT69" s="3"/>
      <c r="AU69" s="3" t="n">
        <v>1.31</v>
      </c>
      <c r="AV69" s="3" t="n">
        <v>300</v>
      </c>
      <c r="AW69" s="3"/>
      <c r="AX69" s="3"/>
      <c r="AY69" s="3"/>
      <c r="AZ69" s="3" t="n">
        <v>4.35</v>
      </c>
      <c r="BA69" s="3"/>
      <c r="BB69" s="3"/>
      <c r="BC69" s="3" t="n">
        <v>32.8</v>
      </c>
      <c r="BD69" s="3" t="n">
        <v>120</v>
      </c>
      <c r="BE69" s="3" t="n">
        <v>0.31</v>
      </c>
      <c r="BF69" s="3"/>
      <c r="BG69" s="3" t="n">
        <v>7</v>
      </c>
      <c r="BH69" s="3"/>
      <c r="BI69" s="3" t="n">
        <v>6</v>
      </c>
      <c r="BJ69" s="3" t="n">
        <v>9</v>
      </c>
      <c r="BK69" s="3"/>
      <c r="BL69" s="3" t="n">
        <v>82</v>
      </c>
      <c r="BM69" s="3" t="n">
        <v>600</v>
      </c>
      <c r="BN69" s="3"/>
      <c r="BO69" s="3" t="n">
        <v>11.5</v>
      </c>
      <c r="BP69" s="3"/>
      <c r="BQ69" s="3" t="n">
        <v>5.1</v>
      </c>
      <c r="BR69" s="3"/>
      <c r="BS69" s="3" t="n">
        <v>476</v>
      </c>
      <c r="BT69" s="3"/>
      <c r="BU69" s="3"/>
      <c r="BV69" s="3" t="n">
        <v>5.4</v>
      </c>
      <c r="BW69" s="3"/>
      <c r="BX69" s="3"/>
      <c r="BY69" s="3" t="n">
        <v>5.9</v>
      </c>
      <c r="BZ69" s="3"/>
      <c r="CA69" s="3"/>
      <c r="CB69" s="3" t="n">
        <v>23</v>
      </c>
      <c r="CC69" s="3" t="n">
        <v>1.44</v>
      </c>
      <c r="CD69" s="3" t="n">
        <v>16</v>
      </c>
      <c r="CE69" s="3" t="n">
        <v>150</v>
      </c>
      <c r="CF69" s="5" t="n">
        <v>0.172268907563025</v>
      </c>
      <c r="CG69" s="5" t="n">
        <v>20.695652173913</v>
      </c>
      <c r="CH69" s="5" t="n">
        <v>33.5300207039337</v>
      </c>
      <c r="CI69" s="17" t="n">
        <v>51.5176958404985</v>
      </c>
      <c r="CJ69" s="5" t="n">
        <f aca="false">(100*CI69-1781)/1003</f>
        <v>3.36068752148539</v>
      </c>
    </row>
    <row r="70" customFormat="false" ht="15" hidden="false" customHeight="false" outlineLevel="0" collapsed="false">
      <c r="A70" s="12" t="s">
        <v>259</v>
      </c>
      <c r="B70" s="13" t="s">
        <v>249</v>
      </c>
      <c r="C70" s="14" t="s">
        <v>250</v>
      </c>
      <c r="D70" s="13" t="n">
        <v>303</v>
      </c>
      <c r="E70" s="13" t="n">
        <v>5</v>
      </c>
      <c r="F70" s="13" t="s">
        <v>111</v>
      </c>
      <c r="G70" s="13" t="s">
        <v>124</v>
      </c>
      <c r="H70" s="15" t="n">
        <v>48.898</v>
      </c>
      <c r="I70" s="15" t="n">
        <v>14.489</v>
      </c>
      <c r="J70" s="13" t="s">
        <v>260</v>
      </c>
      <c r="K70" s="13" t="s">
        <v>106</v>
      </c>
      <c r="L70" s="16" t="s">
        <v>252</v>
      </c>
      <c r="M70" s="3" t="n">
        <v>66.54</v>
      </c>
      <c r="N70" s="3" t="n">
        <v>0.46</v>
      </c>
      <c r="O70" s="3" t="n">
        <v>16.09</v>
      </c>
      <c r="P70" s="3" t="n">
        <v>0.73</v>
      </c>
      <c r="Q70" s="3" t="n">
        <v>2.32</v>
      </c>
      <c r="R70" s="3"/>
      <c r="S70" s="3" t="n">
        <v>0.052</v>
      </c>
      <c r="T70" s="3" t="n">
        <v>1.49</v>
      </c>
      <c r="U70" s="3" t="n">
        <v>2.22</v>
      </c>
      <c r="V70" s="3" t="n">
        <v>3.78</v>
      </c>
      <c r="W70" s="3" t="n">
        <v>2.8</v>
      </c>
      <c r="X70" s="3" t="n">
        <v>0.17</v>
      </c>
      <c r="Y70" s="3"/>
      <c r="Z70" s="3" t="n">
        <v>0.67</v>
      </c>
      <c r="AA70" s="3" t="n">
        <v>0.23</v>
      </c>
      <c r="AB70" s="3" t="n">
        <v>2.12</v>
      </c>
      <c r="AC70" s="3"/>
      <c r="AD70" s="3"/>
      <c r="AE70" s="3"/>
      <c r="AF70" s="3"/>
      <c r="AG70" s="3"/>
      <c r="AH70" s="3" t="n">
        <v>955</v>
      </c>
      <c r="AI70" s="3"/>
      <c r="AJ70" s="3"/>
      <c r="AK70" s="3"/>
      <c r="AL70" s="3"/>
      <c r="AM70" s="3"/>
      <c r="AN70" s="3" t="n">
        <v>64.9</v>
      </c>
      <c r="AO70" s="3" t="n">
        <v>6</v>
      </c>
      <c r="AP70" s="3"/>
      <c r="AQ70" s="3" t="n">
        <v>1.32</v>
      </c>
      <c r="AR70" s="3"/>
      <c r="AS70" s="3"/>
      <c r="AT70" s="3"/>
      <c r="AU70" s="3" t="n">
        <v>1.32</v>
      </c>
      <c r="AV70" s="3" t="n">
        <v>400</v>
      </c>
      <c r="AW70" s="3"/>
      <c r="AX70" s="3"/>
      <c r="AY70" s="3"/>
      <c r="AZ70" s="3" t="n">
        <v>4.81</v>
      </c>
      <c r="BA70" s="3"/>
      <c r="BB70" s="3"/>
      <c r="BC70" s="3" t="n">
        <v>35.2</v>
      </c>
      <c r="BD70" s="3" t="n">
        <v>70</v>
      </c>
      <c r="BE70" s="3" t="n">
        <v>0.29</v>
      </c>
      <c r="BF70" s="3"/>
      <c r="BG70" s="3" t="n">
        <v>10</v>
      </c>
      <c r="BH70" s="3"/>
      <c r="BI70" s="3" t="n">
        <v>3</v>
      </c>
      <c r="BJ70" s="3" t="n">
        <v>13</v>
      </c>
      <c r="BK70" s="3"/>
      <c r="BL70" s="3" t="n">
        <v>88.7</v>
      </c>
      <c r="BM70" s="3" t="n">
        <v>400</v>
      </c>
      <c r="BN70" s="3"/>
      <c r="BO70" s="3" t="n">
        <v>9.37</v>
      </c>
      <c r="BP70" s="3"/>
      <c r="BQ70" s="3" t="n">
        <v>5.24</v>
      </c>
      <c r="BR70" s="3"/>
      <c r="BS70" s="3" t="n">
        <v>463</v>
      </c>
      <c r="BT70" s="3"/>
      <c r="BU70" s="3"/>
      <c r="BV70" s="3" t="n">
        <v>5.9</v>
      </c>
      <c r="BW70" s="3"/>
      <c r="BX70" s="3"/>
      <c r="BY70" s="3" t="n">
        <v>0.9</v>
      </c>
      <c r="BZ70" s="3"/>
      <c r="CA70" s="3"/>
      <c r="CB70" s="3" t="n">
        <v>20</v>
      </c>
      <c r="CC70" s="3" t="n">
        <v>1.27</v>
      </c>
      <c r="CD70" s="3" t="n">
        <v>45</v>
      </c>
      <c r="CE70" s="3" t="n">
        <v>161</v>
      </c>
      <c r="CF70" s="5" t="n">
        <v>0.191576673866091</v>
      </c>
      <c r="CG70" s="5" t="n">
        <v>23.15</v>
      </c>
      <c r="CH70" s="5" t="n">
        <v>40.8001173766323</v>
      </c>
      <c r="CI70" s="17" t="n">
        <v>54.3989738723832</v>
      </c>
      <c r="CJ70" s="5" t="n">
        <f aca="false">(100*CI70-1781)/1003</f>
        <v>3.64795352665835</v>
      </c>
    </row>
    <row r="71" customFormat="false" ht="15" hidden="false" customHeight="false" outlineLevel="0" collapsed="false">
      <c r="A71" s="12" t="s">
        <v>261</v>
      </c>
      <c r="B71" s="13" t="s">
        <v>249</v>
      </c>
      <c r="C71" s="14" t="s">
        <v>250</v>
      </c>
      <c r="D71" s="13" t="n">
        <v>303</v>
      </c>
      <c r="E71" s="13" t="n">
        <v>5</v>
      </c>
      <c r="F71" s="13" t="s">
        <v>111</v>
      </c>
      <c r="G71" s="13" t="s">
        <v>124</v>
      </c>
      <c r="H71" s="15" t="n">
        <v>48.898</v>
      </c>
      <c r="I71" s="15" t="n">
        <v>14.489</v>
      </c>
      <c r="J71" s="13" t="s">
        <v>260</v>
      </c>
      <c r="K71" s="13" t="s">
        <v>106</v>
      </c>
      <c r="L71" s="16" t="s">
        <v>252</v>
      </c>
      <c r="M71" s="3" t="n">
        <v>65.98</v>
      </c>
      <c r="N71" s="3" t="n">
        <v>0.51</v>
      </c>
      <c r="O71" s="3" t="n">
        <v>16.16</v>
      </c>
      <c r="P71" s="3" t="n">
        <v>1.04</v>
      </c>
      <c r="Q71" s="3" t="n">
        <v>2.2</v>
      </c>
      <c r="R71" s="3"/>
      <c r="S71" s="3" t="n">
        <v>0.069</v>
      </c>
      <c r="T71" s="3" t="n">
        <v>1.56</v>
      </c>
      <c r="U71" s="3" t="n">
        <v>3.01</v>
      </c>
      <c r="V71" s="3" t="n">
        <v>3.51</v>
      </c>
      <c r="W71" s="3" t="n">
        <v>2.81</v>
      </c>
      <c r="X71" s="3" t="n">
        <v>0.17</v>
      </c>
      <c r="Y71" s="3"/>
      <c r="Z71" s="3" t="n">
        <v>0.17</v>
      </c>
      <c r="AA71" s="3" t="n">
        <v>0.25</v>
      </c>
      <c r="AB71" s="3" t="n">
        <v>1.76</v>
      </c>
      <c r="AC71" s="3"/>
      <c r="AD71" s="3"/>
      <c r="AE71" s="3"/>
      <c r="AF71" s="3"/>
      <c r="AG71" s="3"/>
      <c r="AH71" s="3" t="n">
        <v>924</v>
      </c>
      <c r="AI71" s="3"/>
      <c r="AJ71" s="3"/>
      <c r="AK71" s="3"/>
      <c r="AL71" s="3"/>
      <c r="AM71" s="3"/>
      <c r="AN71" s="3" t="n">
        <v>71.7</v>
      </c>
      <c r="AO71" s="3" t="n">
        <v>6.36</v>
      </c>
      <c r="AP71" s="3"/>
      <c r="AQ71" s="3" t="n">
        <v>1.56</v>
      </c>
      <c r="AR71" s="3"/>
      <c r="AS71" s="3"/>
      <c r="AT71" s="3"/>
      <c r="AU71" s="3" t="n">
        <v>1.39</v>
      </c>
      <c r="AV71" s="3" t="n">
        <v>600</v>
      </c>
      <c r="AW71" s="3"/>
      <c r="AX71" s="3"/>
      <c r="AY71" s="3"/>
      <c r="AZ71" s="3" t="n">
        <v>5.74</v>
      </c>
      <c r="BA71" s="3"/>
      <c r="BB71" s="3"/>
      <c r="BC71" s="3" t="n">
        <v>35.6</v>
      </c>
      <c r="BD71" s="3" t="n">
        <v>70</v>
      </c>
      <c r="BE71" s="3" t="n">
        <v>0.26</v>
      </c>
      <c r="BF71" s="3"/>
      <c r="BG71" s="3" t="n">
        <v>9</v>
      </c>
      <c r="BH71" s="3"/>
      <c r="BI71" s="3" t="n">
        <v>4</v>
      </c>
      <c r="BJ71" s="3" t="n">
        <v>15</v>
      </c>
      <c r="BK71" s="3"/>
      <c r="BL71" s="3" t="n">
        <v>77.2</v>
      </c>
      <c r="BM71" s="3" t="n">
        <v>300</v>
      </c>
      <c r="BN71" s="3"/>
      <c r="BO71" s="3" t="n">
        <v>9.33</v>
      </c>
      <c r="BP71" s="3"/>
      <c r="BQ71" s="3" t="n">
        <v>5.54</v>
      </c>
      <c r="BR71" s="3"/>
      <c r="BS71" s="3" t="n">
        <v>484</v>
      </c>
      <c r="BT71" s="3"/>
      <c r="BU71" s="3"/>
      <c r="BV71" s="3" t="n">
        <v>6.7</v>
      </c>
      <c r="BW71" s="3"/>
      <c r="BX71" s="3"/>
      <c r="BY71" s="3" t="n">
        <v>0.6</v>
      </c>
      <c r="BZ71" s="3"/>
      <c r="CA71" s="3"/>
      <c r="CB71" s="3" t="n">
        <v>18</v>
      </c>
      <c r="CC71" s="3" t="n">
        <v>1.43</v>
      </c>
      <c r="CD71" s="3" t="n">
        <v>24</v>
      </c>
      <c r="CE71" s="3" t="n">
        <v>164</v>
      </c>
      <c r="CF71" s="5" t="n">
        <v>0.159504132231405</v>
      </c>
      <c r="CG71" s="5" t="n">
        <v>26.8888888888889</v>
      </c>
      <c r="CH71" s="5" t="n">
        <v>36.6468314294401</v>
      </c>
      <c r="CI71" s="17" t="n">
        <v>54.996322766535</v>
      </c>
      <c r="CJ71" s="5" t="n">
        <f aca="false">(100*CI71-1781)/1003</f>
        <v>3.70750974741127</v>
      </c>
    </row>
    <row r="72" customFormat="false" ht="15" hidden="false" customHeight="false" outlineLevel="0" collapsed="false">
      <c r="A72" s="12" t="s">
        <v>262</v>
      </c>
      <c r="B72" s="13" t="s">
        <v>249</v>
      </c>
      <c r="C72" s="14" t="s">
        <v>250</v>
      </c>
      <c r="D72" s="13" t="n">
        <v>303</v>
      </c>
      <c r="E72" s="13" t="n">
        <v>5</v>
      </c>
      <c r="F72" s="13" t="s">
        <v>111</v>
      </c>
      <c r="G72" s="13" t="s">
        <v>124</v>
      </c>
      <c r="H72" s="15" t="n">
        <v>48.921</v>
      </c>
      <c r="I72" s="15" t="n">
        <v>14.493</v>
      </c>
      <c r="J72" s="13" t="s">
        <v>263</v>
      </c>
      <c r="K72" s="13" t="s">
        <v>106</v>
      </c>
      <c r="L72" s="16" t="s">
        <v>252</v>
      </c>
      <c r="M72" s="3" t="n">
        <v>63.67</v>
      </c>
      <c r="N72" s="3" t="n">
        <v>0.53</v>
      </c>
      <c r="O72" s="3" t="n">
        <v>16.22</v>
      </c>
      <c r="P72" s="3" t="n">
        <v>0.78</v>
      </c>
      <c r="Q72" s="3" t="n">
        <v>2.94</v>
      </c>
      <c r="R72" s="3"/>
      <c r="S72" s="3" t="n">
        <v>0.074</v>
      </c>
      <c r="T72" s="3" t="n">
        <v>2.08</v>
      </c>
      <c r="U72" s="3" t="n">
        <v>3.46</v>
      </c>
      <c r="V72" s="3" t="n">
        <v>3.54</v>
      </c>
      <c r="W72" s="3" t="n">
        <v>2.25</v>
      </c>
      <c r="X72" s="3" t="n">
        <v>0.15</v>
      </c>
      <c r="Y72" s="3"/>
      <c r="Z72" s="3" t="n">
        <v>0.76</v>
      </c>
      <c r="AA72" s="3" t="n">
        <v>0.28</v>
      </c>
      <c r="AB72" s="3" t="n">
        <v>2.63</v>
      </c>
      <c r="AC72" s="3"/>
      <c r="AD72" s="3"/>
      <c r="AE72" s="3"/>
      <c r="AF72" s="3"/>
      <c r="AG72" s="3"/>
      <c r="AH72" s="3" t="n">
        <v>753</v>
      </c>
      <c r="AI72" s="3"/>
      <c r="AJ72" s="3"/>
      <c r="AK72" s="3"/>
      <c r="AL72" s="3"/>
      <c r="AM72" s="3"/>
      <c r="AN72" s="3" t="n">
        <v>50.7</v>
      </c>
      <c r="AO72" s="3" t="n">
        <v>8.09</v>
      </c>
      <c r="AP72" s="3"/>
      <c r="AQ72" s="3" t="n">
        <v>5.87</v>
      </c>
      <c r="AR72" s="3"/>
      <c r="AS72" s="3"/>
      <c r="AT72" s="3"/>
      <c r="AU72" s="3" t="n">
        <v>1.09</v>
      </c>
      <c r="AV72" s="3" t="n">
        <v>400</v>
      </c>
      <c r="AW72" s="3"/>
      <c r="AX72" s="3"/>
      <c r="AY72" s="3"/>
      <c r="AZ72" s="3" t="n">
        <v>2.9</v>
      </c>
      <c r="BA72" s="3"/>
      <c r="BB72" s="3"/>
      <c r="BC72" s="3" t="n">
        <v>25.2</v>
      </c>
      <c r="BD72" s="3" t="n">
        <v>90</v>
      </c>
      <c r="BE72" s="3" t="n">
        <v>0.2</v>
      </c>
      <c r="BF72" s="3"/>
      <c r="BG72" s="3" t="n">
        <v>9</v>
      </c>
      <c r="BH72" s="3"/>
      <c r="BI72" s="3" t="n">
        <v>6</v>
      </c>
      <c r="BJ72" s="3" t="n">
        <v>17</v>
      </c>
      <c r="BK72" s="3"/>
      <c r="BL72" s="3" t="n">
        <v>65.8</v>
      </c>
      <c r="BM72" s="3" t="n">
        <v>3500</v>
      </c>
      <c r="BN72" s="3"/>
      <c r="BO72" s="3" t="n">
        <v>12.7</v>
      </c>
      <c r="BP72" s="3"/>
      <c r="BQ72" s="3" t="n">
        <v>4.33</v>
      </c>
      <c r="BR72" s="3"/>
      <c r="BS72" s="3" t="n">
        <v>527</v>
      </c>
      <c r="BT72" s="3"/>
      <c r="BU72" s="3"/>
      <c r="BV72" s="3" t="n">
        <v>4.3</v>
      </c>
      <c r="BW72" s="3"/>
      <c r="BX72" s="3"/>
      <c r="BY72" s="3" t="n">
        <v>2.1</v>
      </c>
      <c r="BZ72" s="3"/>
      <c r="CA72" s="3"/>
      <c r="CB72" s="3" t="n">
        <v>19</v>
      </c>
      <c r="CC72" s="3" t="n">
        <v>1.2</v>
      </c>
      <c r="CD72" s="3" t="n">
        <v>30</v>
      </c>
      <c r="CE72" s="3" t="n">
        <v>145</v>
      </c>
      <c r="CF72" s="5" t="n">
        <v>0.124857685009488</v>
      </c>
      <c r="CG72" s="5" t="n">
        <v>27.7368421052632</v>
      </c>
      <c r="CH72" s="5" t="n">
        <v>30.9130434782609</v>
      </c>
      <c r="CI72" s="17" t="n">
        <v>53.8188124466537</v>
      </c>
      <c r="CJ72" s="5" t="n">
        <f aca="false">(100*CI72-1781)/1003</f>
        <v>3.59011091192958</v>
      </c>
    </row>
    <row r="73" customFormat="false" ht="15" hidden="false" customHeight="false" outlineLevel="0" collapsed="false">
      <c r="A73" s="12" t="s">
        <v>264</v>
      </c>
      <c r="B73" s="13" t="s">
        <v>249</v>
      </c>
      <c r="C73" s="14" t="s">
        <v>250</v>
      </c>
      <c r="D73" s="13" t="n">
        <v>303</v>
      </c>
      <c r="E73" s="13" t="n">
        <v>5</v>
      </c>
      <c r="F73" s="13" t="s">
        <v>111</v>
      </c>
      <c r="G73" s="13" t="s">
        <v>124</v>
      </c>
      <c r="H73" s="15" t="n">
        <v>48.839</v>
      </c>
      <c r="I73" s="15" t="n">
        <v>14.471</v>
      </c>
      <c r="J73" s="13" t="s">
        <v>265</v>
      </c>
      <c r="K73" s="13" t="s">
        <v>106</v>
      </c>
      <c r="L73" s="16" t="s">
        <v>252</v>
      </c>
      <c r="M73" s="3" t="n">
        <v>63.92</v>
      </c>
      <c r="N73" s="3" t="n">
        <v>0.62</v>
      </c>
      <c r="O73" s="3" t="n">
        <v>17.17</v>
      </c>
      <c r="P73" s="3" t="n">
        <v>1.08</v>
      </c>
      <c r="Q73" s="3" t="n">
        <v>2.87</v>
      </c>
      <c r="R73" s="3"/>
      <c r="S73" s="3" t="n">
        <v>0.081</v>
      </c>
      <c r="T73" s="3" t="n">
        <v>1.99</v>
      </c>
      <c r="U73" s="3" t="n">
        <v>3.45</v>
      </c>
      <c r="V73" s="3" t="n">
        <v>3.8</v>
      </c>
      <c r="W73" s="3" t="n">
        <v>2.02</v>
      </c>
      <c r="X73" s="3" t="n">
        <v>0.18</v>
      </c>
      <c r="Y73" s="3"/>
      <c r="Z73" s="3" t="n">
        <v>0.06</v>
      </c>
      <c r="AA73" s="3" t="n">
        <v>0.22</v>
      </c>
      <c r="AB73" s="3" t="n">
        <v>1.94</v>
      </c>
      <c r="AC73" s="3"/>
      <c r="AD73" s="3"/>
      <c r="AE73" s="3"/>
      <c r="AF73" s="3"/>
      <c r="AG73" s="3"/>
      <c r="AH73" s="3" t="n">
        <v>767</v>
      </c>
      <c r="AI73" s="3"/>
      <c r="AJ73" s="3"/>
      <c r="AK73" s="3"/>
      <c r="AL73" s="3"/>
      <c r="AM73" s="3"/>
      <c r="AN73" s="3" t="n">
        <v>64.1</v>
      </c>
      <c r="AO73" s="3" t="n">
        <v>8.64</v>
      </c>
      <c r="AP73" s="3" t="n">
        <v>7</v>
      </c>
      <c r="AQ73" s="3" t="n">
        <v>6.14</v>
      </c>
      <c r="AR73" s="3"/>
      <c r="AS73" s="3"/>
      <c r="AT73" s="3"/>
      <c r="AU73" s="3" t="n">
        <v>1.37</v>
      </c>
      <c r="AV73" s="3" t="n">
        <v>400</v>
      </c>
      <c r="AW73" s="3"/>
      <c r="AX73" s="3"/>
      <c r="AY73" s="3"/>
      <c r="AZ73" s="3" t="n">
        <v>4.5</v>
      </c>
      <c r="BA73" s="3"/>
      <c r="BB73" s="3"/>
      <c r="BC73" s="3" t="n">
        <v>35.1</v>
      </c>
      <c r="BD73" s="3" t="n">
        <v>60</v>
      </c>
      <c r="BE73" s="3" t="n">
        <v>0.23</v>
      </c>
      <c r="BF73" s="3"/>
      <c r="BG73" s="3" t="n">
        <v>9</v>
      </c>
      <c r="BH73" s="3"/>
      <c r="BI73" s="3" t="n">
        <v>8</v>
      </c>
      <c r="BJ73" s="3" t="n">
        <v>28</v>
      </c>
      <c r="BK73" s="3"/>
      <c r="BL73" s="3" t="n">
        <v>74.2</v>
      </c>
      <c r="BM73" s="3" t="n">
        <v>300</v>
      </c>
      <c r="BN73" s="3"/>
      <c r="BO73" s="3" t="n">
        <v>11.8</v>
      </c>
      <c r="BP73" s="3"/>
      <c r="BQ73" s="3" t="n">
        <v>4.94</v>
      </c>
      <c r="BR73" s="3"/>
      <c r="BS73" s="3" t="n">
        <v>566</v>
      </c>
      <c r="BT73" s="3"/>
      <c r="BU73" s="3"/>
      <c r="BV73" s="3" t="n">
        <v>3</v>
      </c>
      <c r="BW73" s="3"/>
      <c r="BX73" s="3"/>
      <c r="BY73" s="3" t="n">
        <v>2.6</v>
      </c>
      <c r="BZ73" s="3"/>
      <c r="CA73" s="3"/>
      <c r="CB73" s="3" t="n">
        <v>20</v>
      </c>
      <c r="CC73" s="3" t="n">
        <v>1.3</v>
      </c>
      <c r="CD73" s="3" t="n">
        <v>39</v>
      </c>
      <c r="CE73" s="3" t="n">
        <v>165</v>
      </c>
      <c r="CF73" s="5" t="n">
        <v>0.131095406360424</v>
      </c>
      <c r="CG73" s="5" t="n">
        <v>28.3</v>
      </c>
      <c r="CH73" s="5" t="n">
        <v>39.7453416149068</v>
      </c>
      <c r="CI73" s="17" t="n">
        <v>56.2374118388507</v>
      </c>
      <c r="CJ73" s="5" t="n">
        <f aca="false">(100*CI73-1781)/1003</f>
        <v>3.83124744156039</v>
      </c>
    </row>
    <row r="74" customFormat="false" ht="15" hidden="false" customHeight="false" outlineLevel="0" collapsed="false">
      <c r="A74" s="12" t="s">
        <v>266</v>
      </c>
      <c r="B74" s="13" t="s">
        <v>249</v>
      </c>
      <c r="C74" s="14" t="s">
        <v>250</v>
      </c>
      <c r="D74" s="13" t="n">
        <v>303</v>
      </c>
      <c r="E74" s="13" t="n">
        <v>5</v>
      </c>
      <c r="F74" s="13" t="s">
        <v>111</v>
      </c>
      <c r="G74" s="13" t="s">
        <v>124</v>
      </c>
      <c r="H74" s="15" t="n">
        <v>48.853</v>
      </c>
      <c r="I74" s="15" t="n">
        <v>14.659</v>
      </c>
      <c r="J74" s="13" t="s">
        <v>267</v>
      </c>
      <c r="K74" s="13" t="s">
        <v>106</v>
      </c>
      <c r="L74" s="16" t="s">
        <v>252</v>
      </c>
      <c r="M74" s="3" t="n">
        <v>66.57</v>
      </c>
      <c r="N74" s="3" t="n">
        <v>0.49</v>
      </c>
      <c r="O74" s="3" t="n">
        <v>16.31</v>
      </c>
      <c r="P74" s="3" t="n">
        <v>1.25</v>
      </c>
      <c r="Q74" s="3" t="n">
        <v>1.94</v>
      </c>
      <c r="R74" s="3"/>
      <c r="S74" s="3" t="n">
        <v>0.051</v>
      </c>
      <c r="T74" s="3" t="n">
        <v>1.57</v>
      </c>
      <c r="U74" s="3" t="n">
        <v>3.31</v>
      </c>
      <c r="V74" s="3" t="n">
        <v>3.82</v>
      </c>
      <c r="W74" s="3" t="n">
        <v>2.33</v>
      </c>
      <c r="X74" s="3" t="n">
        <v>0.14</v>
      </c>
      <c r="Y74" s="3"/>
      <c r="Z74" s="3" t="n">
        <v>0.03</v>
      </c>
      <c r="AA74" s="3" t="n">
        <v>0.2</v>
      </c>
      <c r="AB74" s="3" t="n">
        <v>1.58</v>
      </c>
      <c r="AC74" s="3"/>
      <c r="AD74" s="3"/>
      <c r="AE74" s="3"/>
      <c r="AF74" s="3"/>
      <c r="AG74" s="3"/>
      <c r="AH74" s="3" t="n">
        <v>554</v>
      </c>
      <c r="AI74" s="3"/>
      <c r="AJ74" s="3"/>
      <c r="AK74" s="3"/>
      <c r="AL74" s="3"/>
      <c r="AM74" s="3"/>
      <c r="AN74" s="3" t="n">
        <v>57.5</v>
      </c>
      <c r="AO74" s="3" t="n">
        <v>3.13</v>
      </c>
      <c r="AP74" s="3"/>
      <c r="AQ74" s="3" t="n">
        <v>1.18</v>
      </c>
      <c r="AR74" s="3"/>
      <c r="AS74" s="3"/>
      <c r="AT74" s="3"/>
      <c r="AU74" s="3" t="n">
        <v>1.2</v>
      </c>
      <c r="AV74" s="3" t="n">
        <v>300</v>
      </c>
      <c r="AW74" s="3"/>
      <c r="AX74" s="3"/>
      <c r="AY74" s="3"/>
      <c r="AZ74" s="3" t="n">
        <v>3.82</v>
      </c>
      <c r="BA74" s="3"/>
      <c r="BB74" s="3"/>
      <c r="BC74" s="3" t="n">
        <v>28.1</v>
      </c>
      <c r="BD74" s="3" t="n">
        <v>50</v>
      </c>
      <c r="BE74" s="3" t="n">
        <v>0.31</v>
      </c>
      <c r="BF74" s="3"/>
      <c r="BG74" s="3" t="n">
        <v>7</v>
      </c>
      <c r="BH74" s="3"/>
      <c r="BI74" s="3"/>
      <c r="BJ74" s="3" t="n">
        <v>22</v>
      </c>
      <c r="BK74" s="3"/>
      <c r="BL74" s="3" t="n">
        <v>47.3</v>
      </c>
      <c r="BM74" s="3" t="n">
        <v>200</v>
      </c>
      <c r="BN74" s="3"/>
      <c r="BO74" s="3" t="n">
        <v>9.19</v>
      </c>
      <c r="BP74" s="3"/>
      <c r="BQ74" s="3" t="n">
        <v>4.68</v>
      </c>
      <c r="BR74" s="3"/>
      <c r="BS74" s="3" t="n">
        <v>427</v>
      </c>
      <c r="BT74" s="3"/>
      <c r="BU74" s="3"/>
      <c r="BV74" s="3" t="n">
        <v>5.2</v>
      </c>
      <c r="BW74" s="3"/>
      <c r="BX74" s="3"/>
      <c r="BY74" s="3" t="n">
        <v>3.6</v>
      </c>
      <c r="BZ74" s="3"/>
      <c r="CA74" s="3"/>
      <c r="CB74" s="3" t="n">
        <v>14</v>
      </c>
      <c r="CC74" s="3" t="n">
        <v>1.55</v>
      </c>
      <c r="CD74" s="3" t="n">
        <v>2</v>
      </c>
      <c r="CE74" s="3" t="n">
        <v>142</v>
      </c>
      <c r="CF74" s="5" t="n">
        <v>0.110772833723653</v>
      </c>
      <c r="CG74" s="5" t="n">
        <v>30.5</v>
      </c>
      <c r="CH74" s="5" t="n">
        <v>26.6868363053496</v>
      </c>
      <c r="CI74" s="17" t="n">
        <v>53.5032845509388</v>
      </c>
      <c r="CJ74" s="5" t="n">
        <f aca="false">(100*CI74-1781)/1003</f>
        <v>3.55865249760108</v>
      </c>
    </row>
    <row r="75" customFormat="false" ht="15" hidden="false" customHeight="false" outlineLevel="0" collapsed="false">
      <c r="A75" s="12" t="s">
        <v>268</v>
      </c>
      <c r="B75" s="13" t="s">
        <v>249</v>
      </c>
      <c r="C75" s="14" t="s">
        <v>250</v>
      </c>
      <c r="D75" s="13" t="n">
        <v>303</v>
      </c>
      <c r="E75" s="13" t="n">
        <v>5</v>
      </c>
      <c r="F75" s="13" t="s">
        <v>111</v>
      </c>
      <c r="G75" s="13" t="s">
        <v>124</v>
      </c>
      <c r="H75" s="15" t="n">
        <v>48.921</v>
      </c>
      <c r="I75" s="15" t="n">
        <v>14.493</v>
      </c>
      <c r="J75" s="13" t="s">
        <v>263</v>
      </c>
      <c r="K75" s="13" t="s">
        <v>106</v>
      </c>
      <c r="L75" s="16" t="s">
        <v>252</v>
      </c>
      <c r="M75" s="3" t="n">
        <v>63.81</v>
      </c>
      <c r="N75" s="3" t="n">
        <v>0.5</v>
      </c>
      <c r="O75" s="3" t="n">
        <v>16.19</v>
      </c>
      <c r="P75" s="3" t="n">
        <v>1.09</v>
      </c>
      <c r="Q75" s="3" t="n">
        <v>2.52</v>
      </c>
      <c r="R75" s="3"/>
      <c r="S75" s="3" t="n">
        <v>0.068</v>
      </c>
      <c r="T75" s="3" t="n">
        <v>1.96</v>
      </c>
      <c r="U75" s="3" t="n">
        <v>3.75</v>
      </c>
      <c r="V75" s="3" t="n">
        <v>3.46</v>
      </c>
      <c r="W75" s="3" t="n">
        <v>2.35</v>
      </c>
      <c r="X75" s="3" t="n">
        <v>0.14</v>
      </c>
      <c r="Y75" s="3"/>
      <c r="Z75" s="3" t="n">
        <v>1.01</v>
      </c>
      <c r="AA75" s="3" t="n">
        <v>0.26</v>
      </c>
      <c r="AB75" s="3" t="n">
        <v>2.28</v>
      </c>
      <c r="AC75" s="3"/>
      <c r="AD75" s="3"/>
      <c r="AE75" s="3"/>
      <c r="AF75" s="3"/>
      <c r="AG75" s="3"/>
      <c r="AH75" s="3" t="n">
        <v>810</v>
      </c>
      <c r="AI75" s="3"/>
      <c r="AJ75" s="3"/>
      <c r="AK75" s="3"/>
      <c r="AL75" s="3"/>
      <c r="AM75" s="3"/>
      <c r="AN75" s="3" t="n">
        <v>53.1</v>
      </c>
      <c r="AO75" s="3" t="n">
        <v>7.22</v>
      </c>
      <c r="AP75" s="3"/>
      <c r="AQ75" s="3" t="n">
        <v>3.48</v>
      </c>
      <c r="AR75" s="3"/>
      <c r="AS75" s="3"/>
      <c r="AT75" s="3"/>
      <c r="AU75" s="3" t="n">
        <v>1.18</v>
      </c>
      <c r="AV75" s="3" t="n">
        <v>400</v>
      </c>
      <c r="AW75" s="3"/>
      <c r="AX75" s="3"/>
      <c r="AY75" s="3"/>
      <c r="AZ75" s="3" t="n">
        <v>4.44</v>
      </c>
      <c r="BA75" s="3"/>
      <c r="BB75" s="3"/>
      <c r="BC75" s="3" t="n">
        <v>21.7</v>
      </c>
      <c r="BD75" s="3" t="n">
        <v>80</v>
      </c>
      <c r="BE75" s="3" t="n">
        <v>0.25</v>
      </c>
      <c r="BF75" s="3"/>
      <c r="BG75" s="3" t="n">
        <v>8</v>
      </c>
      <c r="BH75" s="3"/>
      <c r="BI75" s="3" t="n">
        <v>3</v>
      </c>
      <c r="BJ75" s="3" t="n">
        <v>17</v>
      </c>
      <c r="BK75" s="3"/>
      <c r="BL75" s="3" t="n">
        <v>61.2</v>
      </c>
      <c r="BM75" s="3" t="n">
        <v>400</v>
      </c>
      <c r="BN75" s="3"/>
      <c r="BO75" s="3" t="n">
        <v>12.3</v>
      </c>
      <c r="BP75" s="3"/>
      <c r="BQ75" s="3" t="n">
        <v>4.39</v>
      </c>
      <c r="BR75" s="3"/>
      <c r="BS75" s="3" t="n">
        <v>662</v>
      </c>
      <c r="BT75" s="3"/>
      <c r="BU75" s="3"/>
      <c r="BV75" s="3" t="n">
        <v>2.8</v>
      </c>
      <c r="BW75" s="3"/>
      <c r="BX75" s="3"/>
      <c r="BY75" s="3" t="n">
        <v>9</v>
      </c>
      <c r="BZ75" s="3"/>
      <c r="CA75" s="3"/>
      <c r="CB75" s="3" t="n">
        <v>20</v>
      </c>
      <c r="CC75" s="3" t="n">
        <v>1.99</v>
      </c>
      <c r="CD75" s="3" t="n">
        <v>21</v>
      </c>
      <c r="CE75" s="3" t="n">
        <v>149</v>
      </c>
      <c r="CF75" s="5" t="n">
        <v>0.0924471299093656</v>
      </c>
      <c r="CG75" s="5" t="n">
        <v>33.1</v>
      </c>
      <c r="CH75" s="5" t="n">
        <v>16.0519991260651</v>
      </c>
      <c r="CI75" s="17" t="n">
        <v>49.8725267105991</v>
      </c>
      <c r="CJ75" s="5" t="n">
        <f aca="false">(100*CI75-1781)/1003</f>
        <v>3.19666268301088</v>
      </c>
    </row>
    <row r="76" customFormat="false" ht="15" hidden="false" customHeight="false" outlineLevel="0" collapsed="false">
      <c r="A76" s="12" t="s">
        <v>269</v>
      </c>
      <c r="B76" s="13" t="s">
        <v>249</v>
      </c>
      <c r="C76" s="14" t="s">
        <v>250</v>
      </c>
      <c r="D76" s="13" t="n">
        <v>303</v>
      </c>
      <c r="E76" s="13" t="n">
        <v>5</v>
      </c>
      <c r="F76" s="13" t="s">
        <v>111</v>
      </c>
      <c r="G76" s="13" t="s">
        <v>124</v>
      </c>
      <c r="H76" s="15" t="n">
        <v>48.69</v>
      </c>
      <c r="I76" s="15" t="n">
        <v>14.399</v>
      </c>
      <c r="J76" s="13" t="s">
        <v>270</v>
      </c>
      <c r="K76" s="13" t="s">
        <v>106</v>
      </c>
      <c r="L76" s="16" t="s">
        <v>252</v>
      </c>
      <c r="M76" s="3" t="n">
        <v>55.91</v>
      </c>
      <c r="N76" s="3" t="n">
        <v>0.87</v>
      </c>
      <c r="O76" s="3" t="n">
        <v>18.01</v>
      </c>
      <c r="P76" s="3" t="n">
        <v>1.83</v>
      </c>
      <c r="Q76" s="3" t="n">
        <v>4.4</v>
      </c>
      <c r="R76" s="3"/>
      <c r="S76" s="3" t="n">
        <v>0.091</v>
      </c>
      <c r="T76" s="3" t="n">
        <v>3.77</v>
      </c>
      <c r="U76" s="3" t="n">
        <v>7.4</v>
      </c>
      <c r="V76" s="3" t="n">
        <v>3.33</v>
      </c>
      <c r="W76" s="3" t="n">
        <v>1.19</v>
      </c>
      <c r="X76" s="3" t="n">
        <v>0.2</v>
      </c>
      <c r="Y76" s="3"/>
      <c r="Z76" s="3" t="n">
        <v>0.41</v>
      </c>
      <c r="AA76" s="3" t="n">
        <v>0.17</v>
      </c>
      <c r="AB76" s="3" t="n">
        <v>2.08</v>
      </c>
      <c r="AC76" s="3"/>
      <c r="AD76" s="3"/>
      <c r="AE76" s="3"/>
      <c r="AF76" s="3"/>
      <c r="AG76" s="3"/>
      <c r="AH76" s="3" t="n">
        <v>443</v>
      </c>
      <c r="AI76" s="3"/>
      <c r="AJ76" s="3"/>
      <c r="AK76" s="3"/>
      <c r="AL76" s="3"/>
      <c r="AM76" s="3"/>
      <c r="AN76" s="3" t="n">
        <v>71.6</v>
      </c>
      <c r="AO76" s="3" t="n">
        <v>15.1</v>
      </c>
      <c r="AP76" s="3" t="n">
        <v>23</v>
      </c>
      <c r="AQ76" s="3" t="n">
        <v>1.63</v>
      </c>
      <c r="AR76" s="3"/>
      <c r="AS76" s="3"/>
      <c r="AT76" s="3"/>
      <c r="AU76" s="3" t="n">
        <v>1.27</v>
      </c>
      <c r="AV76" s="3" t="n">
        <v>400</v>
      </c>
      <c r="AW76" s="3"/>
      <c r="AX76" s="3"/>
      <c r="AY76" s="3"/>
      <c r="AZ76" s="3" t="n">
        <v>3.74</v>
      </c>
      <c r="BA76" s="3"/>
      <c r="BB76" s="3"/>
      <c r="BC76" s="3" t="n">
        <v>33.3</v>
      </c>
      <c r="BD76" s="3" t="n">
        <v>40</v>
      </c>
      <c r="BE76" s="3" t="n">
        <v>0.38</v>
      </c>
      <c r="BF76" s="3"/>
      <c r="BG76" s="3" t="n">
        <v>8</v>
      </c>
      <c r="BH76" s="3"/>
      <c r="BI76" s="3" t="n">
        <v>10</v>
      </c>
      <c r="BJ76" s="3" t="n">
        <v>4</v>
      </c>
      <c r="BK76" s="3"/>
      <c r="BL76" s="3" t="n">
        <v>48.5</v>
      </c>
      <c r="BM76" s="3" t="n">
        <v>1100</v>
      </c>
      <c r="BN76" s="3"/>
      <c r="BO76" s="3" t="n">
        <v>19.1</v>
      </c>
      <c r="BP76" s="3"/>
      <c r="BQ76" s="3" t="n">
        <v>4.59</v>
      </c>
      <c r="BR76" s="3"/>
      <c r="BS76" s="3" t="n">
        <v>841</v>
      </c>
      <c r="BT76" s="3"/>
      <c r="BU76" s="3"/>
      <c r="BV76" s="3" t="n">
        <v>4.7</v>
      </c>
      <c r="BW76" s="3"/>
      <c r="BX76" s="3"/>
      <c r="BY76" s="3" t="n">
        <v>0.4</v>
      </c>
      <c r="BZ76" s="3"/>
      <c r="CA76" s="3"/>
      <c r="CB76" s="3" t="n">
        <v>19</v>
      </c>
      <c r="CC76" s="3" t="n">
        <v>1.61</v>
      </c>
      <c r="CD76" s="3" t="n">
        <v>30</v>
      </c>
      <c r="CE76" s="3" t="n">
        <v>172</v>
      </c>
      <c r="CF76" s="5" t="n">
        <v>0.0576694411414982</v>
      </c>
      <c r="CG76" s="5" t="n">
        <v>44.2631578947368</v>
      </c>
      <c r="CH76" s="5" t="n">
        <v>30.4467420238417</v>
      </c>
      <c r="CI76" s="17" t="n">
        <v>58.4991877607451</v>
      </c>
      <c r="CJ76" s="5" t="n">
        <f aca="false">(100*CI76-1781)/1003</f>
        <v>4.05674853048306</v>
      </c>
    </row>
    <row r="77" customFormat="false" ht="15" hidden="false" customHeight="false" outlineLevel="0" collapsed="false">
      <c r="A77" s="12" t="s">
        <v>271</v>
      </c>
      <c r="B77" s="13" t="s">
        <v>272</v>
      </c>
      <c r="C77" s="14" t="s">
        <v>273</v>
      </c>
      <c r="D77" s="13" t="n">
        <v>312</v>
      </c>
      <c r="E77" s="13" t="n">
        <v>1</v>
      </c>
      <c r="F77" s="13" t="s">
        <v>111</v>
      </c>
      <c r="G77" s="13" t="s">
        <v>140</v>
      </c>
      <c r="H77" s="15" t="n">
        <v>50.8166666666667</v>
      </c>
      <c r="I77" s="15" t="n">
        <v>50.8166666666667</v>
      </c>
      <c r="J77" s="13"/>
      <c r="K77" s="13" t="s">
        <v>114</v>
      </c>
      <c r="L77" s="16" t="s">
        <v>274</v>
      </c>
      <c r="M77" s="3" t="n">
        <v>58.13</v>
      </c>
      <c r="N77" s="3" t="n">
        <v>0.92</v>
      </c>
      <c r="O77" s="3" t="n">
        <v>17.05</v>
      </c>
      <c r="P77" s="3" t="n">
        <v>6.67</v>
      </c>
      <c r="Q77" s="3"/>
      <c r="R77" s="3"/>
      <c r="S77" s="3" t="n">
        <v>0.14</v>
      </c>
      <c r="T77" s="3" t="n">
        <v>4.49</v>
      </c>
      <c r="U77" s="3" t="n">
        <v>4.57</v>
      </c>
      <c r="V77" s="3" t="n">
        <v>3.9</v>
      </c>
      <c r="W77" s="3" t="n">
        <v>3.77</v>
      </c>
      <c r="X77" s="3" t="n">
        <v>0.36</v>
      </c>
      <c r="Y77" s="3"/>
      <c r="Z77" s="3"/>
      <c r="AA77" s="3"/>
      <c r="AB77" s="3"/>
      <c r="AC77" s="3"/>
      <c r="AD77" s="3"/>
      <c r="AE77" s="3"/>
      <c r="AF77" s="3"/>
      <c r="AG77" s="3"/>
      <c r="AH77" s="3" t="n">
        <v>1135</v>
      </c>
      <c r="AI77" s="3"/>
      <c r="AJ77" s="3"/>
      <c r="AK77" s="3"/>
      <c r="AL77" s="3"/>
      <c r="AM77" s="3"/>
      <c r="AN77" s="3" t="n">
        <v>98.9</v>
      </c>
      <c r="AO77" s="3"/>
      <c r="AP77" s="3"/>
      <c r="AQ77" s="3"/>
      <c r="AR77" s="3"/>
      <c r="AS77" s="3" t="n">
        <v>3.45</v>
      </c>
      <c r="AT77" s="3" t="n">
        <v>1.64</v>
      </c>
      <c r="AU77" s="3" t="n">
        <v>1.5</v>
      </c>
      <c r="AV77" s="3"/>
      <c r="AW77" s="3"/>
      <c r="AX77" s="3" t="n">
        <v>3.77</v>
      </c>
      <c r="AY77" s="3"/>
      <c r="AZ77" s="3"/>
      <c r="BA77" s="3"/>
      <c r="BB77" s="3"/>
      <c r="BC77" s="3" t="n">
        <v>54.5</v>
      </c>
      <c r="BD77" s="3"/>
      <c r="BE77" s="3" t="n">
        <v>0.22</v>
      </c>
      <c r="BF77" s="3"/>
      <c r="BG77" s="3" t="n">
        <v>14</v>
      </c>
      <c r="BH77" s="3" t="n">
        <v>40.7</v>
      </c>
      <c r="BI77" s="3" t="n">
        <v>94</v>
      </c>
      <c r="BJ77" s="3"/>
      <c r="BK77" s="3"/>
      <c r="BL77" s="3" t="n">
        <v>132</v>
      </c>
      <c r="BM77" s="3"/>
      <c r="BN77" s="3"/>
      <c r="BO77" s="3"/>
      <c r="BP77" s="3"/>
      <c r="BQ77" s="3" t="n">
        <v>6.1</v>
      </c>
      <c r="BR77" s="3"/>
      <c r="BS77" s="3" t="n">
        <v>821</v>
      </c>
      <c r="BT77" s="3"/>
      <c r="BU77" s="3"/>
      <c r="BV77" s="3" t="n">
        <v>11.5</v>
      </c>
      <c r="BW77" s="3"/>
      <c r="BX77" s="3"/>
      <c r="BY77" s="3"/>
      <c r="BZ77" s="3"/>
      <c r="CA77" s="3"/>
      <c r="CB77" s="3" t="n">
        <v>26</v>
      </c>
      <c r="CC77" s="3" t="n">
        <v>1.66</v>
      </c>
      <c r="CD77" s="3"/>
      <c r="CE77" s="3" t="n">
        <v>182</v>
      </c>
      <c r="CF77" s="5" t="n">
        <v>0.160779537149817</v>
      </c>
      <c r="CG77" s="5" t="n">
        <v>31.5769230769231</v>
      </c>
      <c r="CH77" s="5" t="n">
        <v>48.3293422135748</v>
      </c>
      <c r="CI77" s="17" t="n">
        <v>59.0867357897112</v>
      </c>
      <c r="CJ77" s="5" t="n">
        <f aca="false">(100*CI77-1781)/1003</f>
        <v>4.11532759618257</v>
      </c>
    </row>
    <row r="78" customFormat="false" ht="15" hidden="false" customHeight="false" outlineLevel="0" collapsed="false">
      <c r="A78" s="12" t="s">
        <v>275</v>
      </c>
      <c r="B78" s="13" t="s">
        <v>276</v>
      </c>
      <c r="C78" s="14" t="s">
        <v>277</v>
      </c>
      <c r="D78" s="13" t="n">
        <v>340</v>
      </c>
      <c r="E78" s="13" t="n">
        <v>3</v>
      </c>
      <c r="F78" s="13" t="s">
        <v>111</v>
      </c>
      <c r="G78" s="13" t="s">
        <v>140</v>
      </c>
      <c r="H78" s="15" t="n">
        <v>50.437</v>
      </c>
      <c r="I78" s="15" t="n">
        <v>16.821</v>
      </c>
      <c r="J78" s="13"/>
      <c r="K78" s="13" t="s">
        <v>98</v>
      </c>
      <c r="L78" s="13" t="s">
        <v>278</v>
      </c>
      <c r="M78" s="3" t="n">
        <v>64.5</v>
      </c>
      <c r="N78" s="3" t="n">
        <v>0.62</v>
      </c>
      <c r="O78" s="3" t="n">
        <v>15.9</v>
      </c>
      <c r="P78" s="3" t="n">
        <v>5.4</v>
      </c>
      <c r="Q78" s="3"/>
      <c r="R78" s="3"/>
      <c r="S78" s="3" t="n">
        <v>0.1</v>
      </c>
      <c r="T78" s="3" t="n">
        <v>2.25</v>
      </c>
      <c r="U78" s="3" t="n">
        <v>4.36</v>
      </c>
      <c r="V78" s="3" t="n">
        <v>3.14</v>
      </c>
      <c r="W78" s="3" t="n">
        <v>2.82</v>
      </c>
      <c r="X78" s="3" t="n">
        <v>0.14</v>
      </c>
      <c r="Y78" s="3" t="n">
        <v>1.29</v>
      </c>
      <c r="Z78" s="3"/>
      <c r="AA78" s="3"/>
      <c r="AB78" s="3"/>
      <c r="AC78" s="3"/>
      <c r="AD78" s="3"/>
      <c r="AE78" s="3"/>
      <c r="AF78" s="3"/>
      <c r="AG78" s="3"/>
      <c r="AH78" s="3" t="n">
        <v>844</v>
      </c>
      <c r="AI78" s="3"/>
      <c r="AJ78" s="3"/>
      <c r="AK78" s="3"/>
      <c r="AL78" s="3"/>
      <c r="AM78" s="3"/>
      <c r="AN78" s="3" t="n">
        <v>58.3</v>
      </c>
      <c r="AO78" s="3" t="n">
        <v>43</v>
      </c>
      <c r="AP78" s="3" t="n">
        <v>20</v>
      </c>
      <c r="AQ78" s="3" t="n">
        <v>5.3</v>
      </c>
      <c r="AR78" s="3" t="n">
        <v>16</v>
      </c>
      <c r="AS78" s="3" t="n">
        <v>3.79</v>
      </c>
      <c r="AT78" s="3" t="n">
        <v>2.27</v>
      </c>
      <c r="AU78" s="3" t="n">
        <v>1.08</v>
      </c>
      <c r="AV78" s="3"/>
      <c r="AW78" s="3" t="n">
        <v>18.4</v>
      </c>
      <c r="AX78" s="3" t="n">
        <v>4.65</v>
      </c>
      <c r="AY78" s="3"/>
      <c r="AZ78" s="3" t="n">
        <v>4.7</v>
      </c>
      <c r="BA78" s="3"/>
      <c r="BB78" s="3" t="n">
        <v>0.77</v>
      </c>
      <c r="BC78" s="3" t="n">
        <v>31.4</v>
      </c>
      <c r="BD78" s="3"/>
      <c r="BE78" s="3" t="n">
        <v>0.33</v>
      </c>
      <c r="BF78" s="3"/>
      <c r="BG78" s="3" t="n">
        <v>9.3</v>
      </c>
      <c r="BH78" s="3" t="n">
        <v>24.5</v>
      </c>
      <c r="BI78" s="3"/>
      <c r="BJ78" s="3" t="n">
        <v>27</v>
      </c>
      <c r="BK78" s="3" t="n">
        <v>6.57</v>
      </c>
      <c r="BL78" s="3" t="n">
        <v>87.9</v>
      </c>
      <c r="BM78" s="3"/>
      <c r="BN78" s="3"/>
      <c r="BO78" s="3"/>
      <c r="BP78" s="3"/>
      <c r="BQ78" s="3" t="n">
        <v>4.86</v>
      </c>
      <c r="BR78" s="3" t="n">
        <v>2</v>
      </c>
      <c r="BS78" s="3" t="n">
        <v>333</v>
      </c>
      <c r="BT78" s="3" t="n">
        <v>1.1</v>
      </c>
      <c r="BU78" s="3" t="n">
        <v>0.65</v>
      </c>
      <c r="BV78" s="3" t="n">
        <v>12.6</v>
      </c>
      <c r="BW78" s="3" t="n">
        <v>0.5</v>
      </c>
      <c r="BX78" s="3" t="n">
        <v>0.33</v>
      </c>
      <c r="BY78" s="3" t="n">
        <v>4.74</v>
      </c>
      <c r="BZ78" s="3" t="n">
        <v>104</v>
      </c>
      <c r="CA78" s="3"/>
      <c r="CB78" s="3" t="n">
        <v>20.9</v>
      </c>
      <c r="CC78" s="3" t="n">
        <v>2.25</v>
      </c>
      <c r="CD78" s="3" t="n">
        <v>71</v>
      </c>
      <c r="CE78" s="3" t="n">
        <v>189</v>
      </c>
      <c r="CF78" s="5" t="n">
        <v>0.263963963963964</v>
      </c>
      <c r="CG78" s="5" t="n">
        <v>15.933014354067</v>
      </c>
      <c r="CH78" s="5" t="n">
        <v>20.5432712215321</v>
      </c>
      <c r="CI78" s="17" t="n">
        <v>44.5127456944669</v>
      </c>
      <c r="CJ78" s="5" t="n">
        <f aca="false">(100*CI78-1781)/1003</f>
        <v>2.66228770632771</v>
      </c>
    </row>
    <row r="79" s="13" customFormat="true" ht="15" hidden="false" customHeight="false" outlineLevel="0" collapsed="false">
      <c r="A79" s="12" t="s">
        <v>279</v>
      </c>
      <c r="B79" s="13" t="s">
        <v>276</v>
      </c>
      <c r="C79" s="14" t="s">
        <v>277</v>
      </c>
      <c r="D79" s="13" t="n">
        <v>340</v>
      </c>
      <c r="E79" s="13" t="n">
        <v>3</v>
      </c>
      <c r="F79" s="13" t="s">
        <v>111</v>
      </c>
      <c r="G79" s="13" t="s">
        <v>140</v>
      </c>
      <c r="H79" s="15" t="n">
        <v>50.44</v>
      </c>
      <c r="I79" s="15" t="n">
        <v>16.835</v>
      </c>
      <c r="K79" s="13" t="s">
        <v>98</v>
      </c>
      <c r="L79" s="13" t="s">
        <v>278</v>
      </c>
      <c r="M79" s="3" t="n">
        <v>58.2</v>
      </c>
      <c r="N79" s="3" t="n">
        <v>0.88</v>
      </c>
      <c r="O79" s="3" t="n">
        <v>16.6</v>
      </c>
      <c r="P79" s="3" t="n">
        <v>7.79</v>
      </c>
      <c r="Q79" s="3"/>
      <c r="R79" s="3"/>
      <c r="S79" s="3" t="n">
        <v>0.14</v>
      </c>
      <c r="T79" s="3" t="n">
        <v>4.08</v>
      </c>
      <c r="U79" s="3" t="n">
        <v>6.3</v>
      </c>
      <c r="V79" s="3" t="n">
        <v>2.79</v>
      </c>
      <c r="W79" s="3" t="n">
        <v>2.23</v>
      </c>
      <c r="X79" s="3" t="n">
        <v>0.26</v>
      </c>
      <c r="Y79" s="3" t="n">
        <v>1.1</v>
      </c>
      <c r="Z79" s="3"/>
      <c r="AA79" s="3"/>
      <c r="AB79" s="3"/>
      <c r="AC79" s="3"/>
      <c r="AD79" s="3"/>
      <c r="AE79" s="3"/>
      <c r="AF79" s="3"/>
      <c r="AG79" s="3"/>
      <c r="AH79" s="3" t="n">
        <v>902</v>
      </c>
      <c r="AI79" s="3"/>
      <c r="AJ79" s="3"/>
      <c r="AK79" s="3"/>
      <c r="AL79" s="3"/>
      <c r="AM79" s="3"/>
      <c r="AN79" s="3" t="n">
        <v>50.9</v>
      </c>
      <c r="AO79" s="3" t="n">
        <v>47.3</v>
      </c>
      <c r="AP79" s="3" t="n">
        <v>90</v>
      </c>
      <c r="AQ79" s="3" t="n">
        <v>4.35</v>
      </c>
      <c r="AR79" s="3" t="n">
        <v>30</v>
      </c>
      <c r="AS79" s="3" t="n">
        <v>4.55</v>
      </c>
      <c r="AT79" s="3" t="n">
        <v>2.59</v>
      </c>
      <c r="AU79" s="3" t="n">
        <v>1.41</v>
      </c>
      <c r="AV79" s="3"/>
      <c r="AW79" s="3" t="n">
        <v>19.8</v>
      </c>
      <c r="AX79" s="3" t="n">
        <v>5.34</v>
      </c>
      <c r="AY79" s="3"/>
      <c r="AZ79" s="3" t="n">
        <v>3.7</v>
      </c>
      <c r="BA79" s="3"/>
      <c r="BB79" s="3" t="n">
        <v>0.87</v>
      </c>
      <c r="BC79" s="3" t="n">
        <v>25.9</v>
      </c>
      <c r="BD79" s="3"/>
      <c r="BE79" s="3" t="n">
        <v>0.35</v>
      </c>
      <c r="BF79" s="3"/>
      <c r="BG79" s="3" t="n">
        <v>9.6</v>
      </c>
      <c r="BH79" s="3" t="n">
        <v>25.2</v>
      </c>
      <c r="BI79" s="3" t="n">
        <v>20</v>
      </c>
      <c r="BJ79" s="3" t="n">
        <v>20</v>
      </c>
      <c r="BK79" s="3" t="n">
        <v>6.09</v>
      </c>
      <c r="BL79" s="3" t="n">
        <v>80.6</v>
      </c>
      <c r="BM79" s="3"/>
      <c r="BN79" s="3"/>
      <c r="BO79" s="3"/>
      <c r="BP79" s="3"/>
      <c r="BQ79" s="3" t="n">
        <v>5.34</v>
      </c>
      <c r="BR79" s="3" t="n">
        <v>2</v>
      </c>
      <c r="BS79" s="3" t="n">
        <v>441</v>
      </c>
      <c r="BT79" s="3" t="n">
        <v>0.8</v>
      </c>
      <c r="BU79" s="3" t="n">
        <v>0.78</v>
      </c>
      <c r="BV79" s="3" t="n">
        <v>5.65</v>
      </c>
      <c r="BW79" s="3"/>
      <c r="BX79" s="3" t="n">
        <v>0.34</v>
      </c>
      <c r="BY79" s="3" t="n">
        <v>2.05</v>
      </c>
      <c r="BZ79" s="3" t="n">
        <v>163</v>
      </c>
      <c r="CA79" s="3"/>
      <c r="CB79" s="3" t="n">
        <v>23</v>
      </c>
      <c r="CC79" s="3" t="n">
        <v>2.3</v>
      </c>
      <c r="CD79" s="3" t="n">
        <v>95</v>
      </c>
      <c r="CE79" s="3" t="n">
        <v>147</v>
      </c>
      <c r="CF79" s="5" t="n">
        <v>0.182766439909297</v>
      </c>
      <c r="CG79" s="5" t="n">
        <v>19.1739130434783</v>
      </c>
      <c r="CH79" s="5" t="n">
        <v>16.5765595463138</v>
      </c>
      <c r="CI79" s="17" t="n">
        <v>44.5318804659376</v>
      </c>
      <c r="CJ79" s="5" t="n">
        <f aca="false">(100*CI79-1781)/1003</f>
        <v>2.66419546021312</v>
      </c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0"/>
    </row>
    <row r="80" customFormat="false" ht="15.15" hidden="false" customHeight="false" outlineLevel="0" collapsed="false">
      <c r="A80" s="12" t="s">
        <v>280</v>
      </c>
      <c r="B80" s="13" t="s">
        <v>276</v>
      </c>
      <c r="C80" s="14" t="s">
        <v>277</v>
      </c>
      <c r="D80" s="13" t="n">
        <v>344</v>
      </c>
      <c r="E80" s="13" t="n">
        <v>3.1</v>
      </c>
      <c r="F80" s="13" t="s">
        <v>111</v>
      </c>
      <c r="G80" s="13" t="s">
        <v>140</v>
      </c>
      <c r="H80" s="15" t="n">
        <v>50.3938888888888</v>
      </c>
      <c r="I80" s="15" t="n">
        <v>16.7838888888888</v>
      </c>
      <c r="J80" s="13"/>
      <c r="K80" s="13" t="s">
        <v>114</v>
      </c>
      <c r="L80" s="13" t="s">
        <v>278</v>
      </c>
      <c r="M80" s="3" t="n">
        <v>60.4</v>
      </c>
      <c r="N80" s="3" t="n">
        <v>0.73</v>
      </c>
      <c r="O80" s="3" t="n">
        <v>15.7</v>
      </c>
      <c r="P80" s="3" t="n">
        <v>6.21</v>
      </c>
      <c r="Q80" s="3"/>
      <c r="R80" s="3"/>
      <c r="S80" s="3" t="n">
        <v>0.1</v>
      </c>
      <c r="T80" s="3" t="n">
        <v>3.51</v>
      </c>
      <c r="U80" s="3" t="n">
        <v>4.99</v>
      </c>
      <c r="V80" s="3" t="n">
        <v>2.93</v>
      </c>
      <c r="W80" s="3" t="n">
        <v>3.78</v>
      </c>
      <c r="X80" s="3" t="n">
        <v>0.29</v>
      </c>
      <c r="Y80" s="3" t="n">
        <v>1.02</v>
      </c>
      <c r="Z80" s="3"/>
      <c r="AA80" s="3"/>
      <c r="AB80" s="3"/>
      <c r="AC80" s="3"/>
      <c r="AD80" s="3"/>
      <c r="AE80" s="3"/>
      <c r="AF80" s="3"/>
      <c r="AG80" s="3"/>
      <c r="AH80" s="3" t="n">
        <v>1365</v>
      </c>
      <c r="AI80" s="3"/>
      <c r="AJ80" s="3"/>
      <c r="AK80" s="3"/>
      <c r="AL80" s="3"/>
      <c r="AM80" s="3"/>
      <c r="AN80" s="3" t="n">
        <v>77.4</v>
      </c>
      <c r="AO80" s="3" t="n">
        <v>54.4</v>
      </c>
      <c r="AP80" s="3" t="n">
        <v>100</v>
      </c>
      <c r="AQ80" s="3" t="n">
        <v>3.26</v>
      </c>
      <c r="AR80" s="3" t="n">
        <v>14</v>
      </c>
      <c r="AS80" s="3" t="n">
        <v>4.55</v>
      </c>
      <c r="AT80" s="3" t="n">
        <v>2.42</v>
      </c>
      <c r="AU80" s="3" t="n">
        <v>1.55</v>
      </c>
      <c r="AV80" s="3"/>
      <c r="AW80" s="3" t="n">
        <v>18.3</v>
      </c>
      <c r="AX80" s="3" t="n">
        <v>6.31</v>
      </c>
      <c r="AY80" s="3"/>
      <c r="AZ80" s="3" t="n">
        <v>4.7</v>
      </c>
      <c r="BA80" s="3"/>
      <c r="BB80" s="3" t="n">
        <v>0.88</v>
      </c>
      <c r="BC80" s="3" t="n">
        <v>39</v>
      </c>
      <c r="BD80" s="3"/>
      <c r="BE80" s="3" t="n">
        <v>0.31</v>
      </c>
      <c r="BF80" s="3"/>
      <c r="BG80" s="3" t="n">
        <v>11.1</v>
      </c>
      <c r="BH80" s="3" t="n">
        <v>33.6</v>
      </c>
      <c r="BI80" s="3" t="n">
        <v>20</v>
      </c>
      <c r="BJ80" s="3" t="n">
        <v>51</v>
      </c>
      <c r="BK80" s="3" t="n">
        <v>8.77</v>
      </c>
      <c r="BL80" s="3" t="n">
        <v>123.5</v>
      </c>
      <c r="BM80" s="3"/>
      <c r="BN80" s="3"/>
      <c r="BO80" s="3"/>
      <c r="BP80" s="3"/>
      <c r="BQ80" s="3" t="n">
        <v>6.66</v>
      </c>
      <c r="BR80" s="3" t="n">
        <v>2</v>
      </c>
      <c r="BS80" s="3" t="n">
        <v>467</v>
      </c>
      <c r="BT80" s="3" t="n">
        <v>0.9</v>
      </c>
      <c r="BU80" s="3" t="n">
        <v>0.87</v>
      </c>
      <c r="BV80" s="3" t="n">
        <v>7.89</v>
      </c>
      <c r="BW80" s="3" t="n">
        <v>0.5</v>
      </c>
      <c r="BX80" s="3" t="n">
        <v>0.32</v>
      </c>
      <c r="BY80" s="3" t="n">
        <v>1.65</v>
      </c>
      <c r="BZ80" s="3" t="n">
        <v>122</v>
      </c>
      <c r="CA80" s="3"/>
      <c r="CB80" s="3" t="n">
        <v>22.4</v>
      </c>
      <c r="CC80" s="3" t="n">
        <v>2.11</v>
      </c>
      <c r="CD80" s="3" t="n">
        <v>74</v>
      </c>
      <c r="CE80" s="3" t="n">
        <v>188</v>
      </c>
      <c r="CF80" s="5" t="n">
        <v>0.264453961456103</v>
      </c>
      <c r="CG80" s="5" t="n">
        <v>20.8482142857143</v>
      </c>
      <c r="CH80" s="5" t="n">
        <v>27.2085013688146</v>
      </c>
      <c r="CI80" s="17" t="n">
        <v>49.754922855894</v>
      </c>
      <c r="CJ80" s="5" t="n">
        <f aca="false">(100*CI80-1781)/1003</f>
        <v>3.18493747316989</v>
      </c>
    </row>
    <row r="81" customFormat="false" ht="15.15" hidden="false" customHeight="false" outlineLevel="0" collapsed="false">
      <c r="A81" s="12" t="s">
        <v>281</v>
      </c>
      <c r="B81" s="13" t="s">
        <v>276</v>
      </c>
      <c r="C81" s="14" t="s">
        <v>277</v>
      </c>
      <c r="D81" s="13" t="n">
        <v>340</v>
      </c>
      <c r="E81" s="13" t="n">
        <v>3</v>
      </c>
      <c r="F81" s="13" t="s">
        <v>111</v>
      </c>
      <c r="G81" s="13" t="s">
        <v>140</v>
      </c>
      <c r="H81" s="15" t="n">
        <v>50.452</v>
      </c>
      <c r="I81" s="15" t="n">
        <v>16.85</v>
      </c>
      <c r="J81" s="13"/>
      <c r="K81" s="13" t="s">
        <v>98</v>
      </c>
      <c r="L81" s="13" t="s">
        <v>278</v>
      </c>
      <c r="M81" s="3" t="n">
        <v>62.5</v>
      </c>
      <c r="N81" s="3" t="n">
        <v>0.62</v>
      </c>
      <c r="O81" s="3" t="n">
        <v>15.65</v>
      </c>
      <c r="P81" s="3" t="n">
        <v>5.77</v>
      </c>
      <c r="Q81" s="3"/>
      <c r="R81" s="3"/>
      <c r="S81" s="3" t="n">
        <v>0.1</v>
      </c>
      <c r="T81" s="3" t="n">
        <v>3.05</v>
      </c>
      <c r="U81" s="3" t="n">
        <v>3.97</v>
      </c>
      <c r="V81" s="3" t="n">
        <v>3.01</v>
      </c>
      <c r="W81" s="3" t="n">
        <v>3.16</v>
      </c>
      <c r="X81" s="3" t="n">
        <v>0.3</v>
      </c>
      <c r="Y81" s="3" t="n">
        <v>1.69</v>
      </c>
      <c r="Z81" s="3"/>
      <c r="AA81" s="3"/>
      <c r="AB81" s="3"/>
      <c r="AC81" s="3"/>
      <c r="AD81" s="3"/>
      <c r="AE81" s="3"/>
      <c r="AF81" s="3"/>
      <c r="AG81" s="3"/>
      <c r="AH81" s="3" t="n">
        <v>1225</v>
      </c>
      <c r="AI81" s="3"/>
      <c r="AJ81" s="3"/>
      <c r="AK81" s="3"/>
      <c r="AL81" s="3"/>
      <c r="AM81" s="3"/>
      <c r="AN81" s="3" t="n">
        <v>58.9</v>
      </c>
      <c r="AO81" s="3" t="n">
        <v>42.8</v>
      </c>
      <c r="AP81" s="3" t="n">
        <v>100</v>
      </c>
      <c r="AQ81" s="3" t="n">
        <v>4.86</v>
      </c>
      <c r="AR81" s="3" t="n">
        <v>22</v>
      </c>
      <c r="AS81" s="3" t="n">
        <v>3.47</v>
      </c>
      <c r="AT81" s="3" t="n">
        <v>2.02</v>
      </c>
      <c r="AU81" s="3" t="n">
        <v>1.52</v>
      </c>
      <c r="AV81" s="3"/>
      <c r="AW81" s="3" t="n">
        <v>18.6</v>
      </c>
      <c r="AX81" s="3" t="n">
        <v>5.04</v>
      </c>
      <c r="AY81" s="3"/>
      <c r="AZ81" s="3" t="n">
        <v>4.5</v>
      </c>
      <c r="BA81" s="3"/>
      <c r="BB81" s="3" t="n">
        <v>0.68</v>
      </c>
      <c r="BC81" s="3" t="n">
        <v>30.8</v>
      </c>
      <c r="BD81" s="3"/>
      <c r="BE81" s="3" t="n">
        <v>0.28</v>
      </c>
      <c r="BF81" s="3"/>
      <c r="BG81" s="3" t="n">
        <v>10.1</v>
      </c>
      <c r="BH81" s="3" t="n">
        <v>24.7</v>
      </c>
      <c r="BI81" s="3" t="n">
        <v>21</v>
      </c>
      <c r="BJ81" s="3" t="n">
        <v>36</v>
      </c>
      <c r="BK81" s="3" t="n">
        <v>6.58</v>
      </c>
      <c r="BL81" s="3" t="n">
        <v>123</v>
      </c>
      <c r="BM81" s="3"/>
      <c r="BN81" s="3"/>
      <c r="BO81" s="3"/>
      <c r="BP81" s="3"/>
      <c r="BQ81" s="3" t="n">
        <v>4.97</v>
      </c>
      <c r="BR81" s="3" t="n">
        <v>2</v>
      </c>
      <c r="BS81" s="3" t="n">
        <v>414</v>
      </c>
      <c r="BT81" s="3" t="n">
        <v>1</v>
      </c>
      <c r="BU81" s="3" t="n">
        <v>0.64</v>
      </c>
      <c r="BV81" s="3" t="n">
        <v>13.45</v>
      </c>
      <c r="BW81" s="3" t="n">
        <v>0.6</v>
      </c>
      <c r="BX81" s="3" t="n">
        <v>0.29</v>
      </c>
      <c r="BY81" s="3" t="n">
        <v>4.32</v>
      </c>
      <c r="BZ81" s="3" t="n">
        <v>104</v>
      </c>
      <c r="CA81" s="3"/>
      <c r="CB81" s="3" t="n">
        <v>18.5</v>
      </c>
      <c r="CC81" s="3" t="n">
        <v>1.89</v>
      </c>
      <c r="CD81" s="3" t="n">
        <v>99</v>
      </c>
      <c r="CE81" s="3" t="n">
        <v>175</v>
      </c>
      <c r="CF81" s="5" t="n">
        <v>0.297101449275362</v>
      </c>
      <c r="CG81" s="5" t="n">
        <v>22.3783783783784</v>
      </c>
      <c r="CH81" s="5" t="n">
        <v>23.9889579020014</v>
      </c>
      <c r="CI81" s="17" t="n">
        <v>49.3762049960487</v>
      </c>
      <c r="CJ81" s="5" t="n">
        <f aca="false">(100*CI81-1781)/1003</f>
        <v>3.14717896271672</v>
      </c>
    </row>
    <row r="82" customFormat="false" ht="15.15" hidden="false" customHeight="false" outlineLevel="0" collapsed="false">
      <c r="A82" s="12"/>
      <c r="B82" s="13" t="s">
        <v>282</v>
      </c>
      <c r="C82" s="14" t="s">
        <v>283</v>
      </c>
      <c r="D82" s="13" t="n">
        <v>341</v>
      </c>
      <c r="E82" s="13" t="n">
        <v>13</v>
      </c>
      <c r="F82" s="13" t="s">
        <v>179</v>
      </c>
      <c r="G82" s="13" t="s">
        <v>156</v>
      </c>
      <c r="H82" s="15" t="n">
        <v>45.4447222222222</v>
      </c>
      <c r="I82" s="15" t="n">
        <v>6.35666666666666</v>
      </c>
      <c r="J82" s="13"/>
      <c r="K82" s="13" t="s">
        <v>148</v>
      </c>
      <c r="L82" s="16" t="s">
        <v>284</v>
      </c>
      <c r="M82" s="3" t="n">
        <v>59.4</v>
      </c>
      <c r="N82" s="3" t="n">
        <v>1.09</v>
      </c>
      <c r="O82" s="3" t="n">
        <v>15.8</v>
      </c>
      <c r="P82" s="3" t="n">
        <v>4.77</v>
      </c>
      <c r="Q82" s="3"/>
      <c r="R82" s="3"/>
      <c r="S82" s="3" t="n">
        <v>0.09</v>
      </c>
      <c r="T82" s="3" t="n">
        <v>3.56</v>
      </c>
      <c r="U82" s="3" t="n">
        <v>3.26</v>
      </c>
      <c r="V82" s="3" t="n">
        <v>3.54</v>
      </c>
      <c r="W82" s="3" t="n">
        <v>0.5</v>
      </c>
      <c r="X82" s="3" t="n">
        <v>6.11</v>
      </c>
      <c r="Y82" s="3" t="n">
        <v>1.23</v>
      </c>
      <c r="Z82" s="3"/>
      <c r="AA82" s="3"/>
      <c r="AB82" s="3"/>
      <c r="AC82" s="3"/>
      <c r="AD82" s="3"/>
      <c r="AE82" s="3"/>
      <c r="AF82" s="3"/>
      <c r="AG82" s="3"/>
      <c r="AH82" s="3" t="n">
        <v>2425</v>
      </c>
      <c r="AI82" s="3"/>
      <c r="AJ82" s="3"/>
      <c r="AK82" s="3"/>
      <c r="AL82" s="3"/>
      <c r="AM82" s="3"/>
      <c r="AN82" s="3" t="n">
        <v>151.05</v>
      </c>
      <c r="AO82" s="3"/>
      <c r="AP82" s="3"/>
      <c r="AQ82" s="3"/>
      <c r="AR82" s="3"/>
      <c r="AS82" s="3" t="n">
        <v>4.77</v>
      </c>
      <c r="AT82" s="3" t="n">
        <v>1.99</v>
      </c>
      <c r="AU82" s="3" t="n">
        <v>2.68</v>
      </c>
      <c r="AV82" s="3"/>
      <c r="AW82" s="3"/>
      <c r="AX82" s="3" t="n">
        <v>7.04</v>
      </c>
      <c r="AY82" s="3"/>
      <c r="AZ82" s="3"/>
      <c r="BA82" s="3"/>
      <c r="BB82" s="3"/>
      <c r="BC82" s="3" t="n">
        <v>64.78</v>
      </c>
      <c r="BD82" s="3"/>
      <c r="BE82" s="3" t="n">
        <v>0.26</v>
      </c>
      <c r="BF82" s="3"/>
      <c r="BG82" s="3"/>
      <c r="BH82" s="3" t="n">
        <v>76.13</v>
      </c>
      <c r="BI82" s="3"/>
      <c r="BJ82" s="3"/>
      <c r="BK82" s="3"/>
      <c r="BL82" s="3" t="n">
        <v>238</v>
      </c>
      <c r="BM82" s="3"/>
      <c r="BN82" s="3"/>
      <c r="BO82" s="3"/>
      <c r="BP82" s="3"/>
      <c r="BQ82" s="3" t="n">
        <v>13.38</v>
      </c>
      <c r="BR82" s="3"/>
      <c r="BS82" s="3" t="n">
        <v>1066</v>
      </c>
      <c r="BT82" s="3"/>
      <c r="BU82" s="3"/>
      <c r="BV82" s="3" t="n">
        <v>47</v>
      </c>
      <c r="BW82" s="3"/>
      <c r="BX82" s="3"/>
      <c r="BY82" s="3" t="n">
        <v>7.9</v>
      </c>
      <c r="BZ82" s="3"/>
      <c r="CA82" s="3"/>
      <c r="CB82" s="3" t="n">
        <v>21.2</v>
      </c>
      <c r="CC82" s="3" t="n">
        <v>1.72</v>
      </c>
      <c r="CD82" s="3"/>
      <c r="CE82" s="3"/>
      <c r="CF82" s="5" t="n">
        <v>0.223264540337711</v>
      </c>
      <c r="CG82" s="5" t="n">
        <v>50.2830188679245</v>
      </c>
      <c r="CH82" s="5" t="n">
        <v>55.4414993499928</v>
      </c>
      <c r="CI82" s="17" t="n">
        <v>65.0868643691953</v>
      </c>
      <c r="CJ82" s="5" t="n">
        <f aca="false">(100*CI82-1781)/1003</f>
        <v>4.71354579952097</v>
      </c>
    </row>
    <row r="83" customFormat="false" ht="15.15" hidden="false" customHeight="false" outlineLevel="0" collapsed="false">
      <c r="A83" s="12" t="s">
        <v>285</v>
      </c>
      <c r="B83" s="13" t="s">
        <v>286</v>
      </c>
      <c r="C83" s="14" t="s">
        <v>117</v>
      </c>
      <c r="D83" s="13" t="n">
        <v>317</v>
      </c>
      <c r="E83" s="13" t="n">
        <v>5</v>
      </c>
      <c r="F83" s="13" t="s">
        <v>96</v>
      </c>
      <c r="G83" s="13" t="s">
        <v>97</v>
      </c>
      <c r="H83" s="15" t="n">
        <v>41.117</v>
      </c>
      <c r="I83" s="15" t="n">
        <v>-7.925</v>
      </c>
      <c r="J83" s="13"/>
      <c r="K83" s="13" t="s">
        <v>148</v>
      </c>
      <c r="L83" s="26" t="s">
        <v>149</v>
      </c>
      <c r="M83" s="3" t="n">
        <v>62.96</v>
      </c>
      <c r="N83" s="3" t="n">
        <v>0.69</v>
      </c>
      <c r="O83" s="3" t="n">
        <v>16.28</v>
      </c>
      <c r="P83" s="3" t="n">
        <v>5.08</v>
      </c>
      <c r="Q83" s="3"/>
      <c r="R83" s="3"/>
      <c r="S83" s="3" t="n">
        <v>0.05</v>
      </c>
      <c r="T83" s="3" t="n">
        <v>1.87</v>
      </c>
      <c r="U83" s="3" t="n">
        <v>3.29</v>
      </c>
      <c r="V83" s="3" t="n">
        <v>3</v>
      </c>
      <c r="W83" s="3" t="n">
        <v>4.62</v>
      </c>
      <c r="X83" s="3" t="n">
        <v>0.44</v>
      </c>
      <c r="Y83" s="3" t="n">
        <v>1.19</v>
      </c>
      <c r="Z83" s="3"/>
      <c r="AA83" s="3"/>
      <c r="AB83" s="3"/>
      <c r="AC83" s="3"/>
      <c r="AD83" s="3"/>
      <c r="AE83" s="3"/>
      <c r="AF83" s="3"/>
      <c r="AG83" s="3"/>
      <c r="AH83" s="3" t="n">
        <v>1715</v>
      </c>
      <c r="AI83" s="3"/>
      <c r="AJ83" s="3"/>
      <c r="AK83" s="3"/>
      <c r="AL83" s="3"/>
      <c r="AM83" s="3"/>
      <c r="AN83" s="3" t="n">
        <v>253.32</v>
      </c>
      <c r="AO83" s="3"/>
      <c r="AP83" s="3" t="n">
        <v>28</v>
      </c>
      <c r="AQ83" s="3"/>
      <c r="AR83" s="3"/>
      <c r="AS83" s="3" t="n">
        <v>5.39</v>
      </c>
      <c r="AT83" s="3" t="n">
        <v>2.16</v>
      </c>
      <c r="AU83" s="3" t="n">
        <v>2.88</v>
      </c>
      <c r="AV83" s="3"/>
      <c r="AW83" s="3"/>
      <c r="AX83" s="3" t="n">
        <v>10.35</v>
      </c>
      <c r="AY83" s="3"/>
      <c r="AZ83" s="3"/>
      <c r="BA83" s="3"/>
      <c r="BB83" s="3"/>
      <c r="BC83" s="3" t="n">
        <v>141.76</v>
      </c>
      <c r="BD83" s="3"/>
      <c r="BE83" s="3" t="n">
        <v>0.26</v>
      </c>
      <c r="BF83" s="3"/>
      <c r="BG83" s="3"/>
      <c r="BH83" s="3" t="n">
        <v>102.17</v>
      </c>
      <c r="BI83" s="3"/>
      <c r="BJ83" s="3"/>
      <c r="BK83" s="3"/>
      <c r="BL83" s="3" t="n">
        <v>176</v>
      </c>
      <c r="BM83" s="3"/>
      <c r="BN83" s="3"/>
      <c r="BO83" s="3"/>
      <c r="BP83" s="3"/>
      <c r="BQ83" s="3" t="n">
        <v>15.8</v>
      </c>
      <c r="BR83" s="3"/>
      <c r="BS83" s="3" t="n">
        <v>675</v>
      </c>
      <c r="BT83" s="3"/>
      <c r="BU83" s="3"/>
      <c r="BV83" s="3"/>
      <c r="BW83" s="3"/>
      <c r="BX83" s="3"/>
      <c r="BY83" s="3"/>
      <c r="BZ83" s="3"/>
      <c r="CA83" s="3"/>
      <c r="CB83" s="3" t="n">
        <v>25</v>
      </c>
      <c r="CC83" s="3" t="n">
        <v>1.91</v>
      </c>
      <c r="CD83" s="3"/>
      <c r="CE83" s="3" t="n">
        <v>253</v>
      </c>
      <c r="CF83" s="5" t="n">
        <v>0.260740740740741</v>
      </c>
      <c r="CG83" s="5" t="n">
        <v>27</v>
      </c>
      <c r="CH83" s="5" t="n">
        <v>109.255373808982</v>
      </c>
      <c r="CI83" s="17" t="n">
        <v>64.6515743041949</v>
      </c>
      <c r="CJ83" s="5" t="n">
        <f aca="false">(100*CI83-1781)/1003</f>
        <v>4.67014698945114</v>
      </c>
    </row>
    <row r="84" customFormat="false" ht="15.15" hidden="false" customHeight="false" outlineLevel="0" collapsed="false">
      <c r="A84" s="12" t="s">
        <v>287</v>
      </c>
      <c r="B84" s="13" t="s">
        <v>288</v>
      </c>
      <c r="C84" s="14" t="s">
        <v>212</v>
      </c>
      <c r="D84" s="13" t="n">
        <v>360</v>
      </c>
      <c r="E84" s="13" t="n">
        <v>3</v>
      </c>
      <c r="F84" s="13" t="s">
        <v>111</v>
      </c>
      <c r="G84" s="13" t="s">
        <v>124</v>
      </c>
      <c r="H84" s="15" t="n">
        <v>48.98674693</v>
      </c>
      <c r="I84" s="15" t="n">
        <v>14.60944965</v>
      </c>
      <c r="J84" s="13" t="s">
        <v>289</v>
      </c>
      <c r="K84" s="13" t="s">
        <v>98</v>
      </c>
      <c r="L84" s="16" t="s">
        <v>290</v>
      </c>
      <c r="M84" s="3" t="n">
        <v>55.34</v>
      </c>
      <c r="N84" s="3" t="n">
        <v>0.97</v>
      </c>
      <c r="O84" s="3" t="n">
        <v>17.73</v>
      </c>
      <c r="P84" s="3" t="n">
        <v>1.37</v>
      </c>
      <c r="Q84" s="3" t="n">
        <v>6.19</v>
      </c>
      <c r="R84" s="3"/>
      <c r="S84" s="3" t="n">
        <v>0.14</v>
      </c>
      <c r="T84" s="3" t="n">
        <v>3.89</v>
      </c>
      <c r="U84" s="3" t="n">
        <v>7.92</v>
      </c>
      <c r="V84" s="3" t="n">
        <v>3.18</v>
      </c>
      <c r="W84" s="3" t="n">
        <v>1.7</v>
      </c>
      <c r="X84" s="3" t="n">
        <v>0.25</v>
      </c>
      <c r="Y84" s="3"/>
      <c r="Z84" s="3" t="n">
        <v>0.06</v>
      </c>
      <c r="AA84" s="3"/>
      <c r="AB84" s="3" t="n">
        <v>1.07</v>
      </c>
      <c r="AC84" s="3" t="n">
        <v>0.13</v>
      </c>
      <c r="AD84" s="3"/>
      <c r="AE84" s="3"/>
      <c r="AF84" s="3"/>
      <c r="AG84" s="3"/>
      <c r="AH84" s="3" t="n">
        <v>1066</v>
      </c>
      <c r="AI84" s="3"/>
      <c r="AJ84" s="3"/>
      <c r="AK84" s="3"/>
      <c r="AL84" s="3"/>
      <c r="AM84" s="3"/>
      <c r="AN84" s="3" t="n">
        <v>60.8</v>
      </c>
      <c r="AO84" s="3" t="n">
        <v>21</v>
      </c>
      <c r="AP84" s="3" t="n">
        <v>71</v>
      </c>
      <c r="AQ84" s="3"/>
      <c r="AR84" s="3"/>
      <c r="AS84" s="3" t="n">
        <v>4.6</v>
      </c>
      <c r="AT84" s="3" t="n">
        <v>2.6</v>
      </c>
      <c r="AU84" s="3" t="n">
        <v>1.71</v>
      </c>
      <c r="AV84" s="3" t="n">
        <v>890</v>
      </c>
      <c r="AW84" s="3" t="n">
        <v>20.3</v>
      </c>
      <c r="AX84" s="3" t="n">
        <v>7</v>
      </c>
      <c r="AY84" s="3"/>
      <c r="AZ84" s="3" t="n">
        <v>2.4</v>
      </c>
      <c r="BA84" s="3"/>
      <c r="BB84" s="3" t="n">
        <v>0.82</v>
      </c>
      <c r="BC84" s="3" t="n">
        <v>27.5</v>
      </c>
      <c r="BD84" s="3"/>
      <c r="BE84" s="3" t="n">
        <v>0.34</v>
      </c>
      <c r="BF84" s="3"/>
      <c r="BG84" s="3" t="n">
        <v>8.3</v>
      </c>
      <c r="BH84" s="3" t="n">
        <v>33.4</v>
      </c>
      <c r="BI84" s="3" t="n">
        <v>17</v>
      </c>
      <c r="BJ84" s="3"/>
      <c r="BK84" s="3" t="n">
        <v>8.3</v>
      </c>
      <c r="BL84" s="3" t="n">
        <v>51</v>
      </c>
      <c r="BM84" s="3" t="n">
        <v>500</v>
      </c>
      <c r="BN84" s="3"/>
      <c r="BO84" s="3"/>
      <c r="BP84" s="3"/>
      <c r="BQ84" s="3" t="n">
        <v>6.4</v>
      </c>
      <c r="BR84" s="3"/>
      <c r="BS84" s="3" t="n">
        <v>565</v>
      </c>
      <c r="BT84" s="3"/>
      <c r="BU84" s="3"/>
      <c r="BV84" s="3"/>
      <c r="BW84" s="3"/>
      <c r="BX84" s="3"/>
      <c r="BY84" s="3" t="n">
        <v>0.5</v>
      </c>
      <c r="BZ84" s="3"/>
      <c r="CA84" s="3"/>
      <c r="CB84" s="3" t="n">
        <v>24</v>
      </c>
      <c r="CC84" s="3" t="n">
        <v>2.73</v>
      </c>
      <c r="CD84" s="3" t="n">
        <v>88</v>
      </c>
      <c r="CE84" s="3" t="n">
        <v>119</v>
      </c>
      <c r="CF84" s="5" t="n">
        <v>0.0902654867256637</v>
      </c>
      <c r="CG84" s="5" t="n">
        <v>23.5416666666667</v>
      </c>
      <c r="CH84" s="5" t="n">
        <v>14.8283393625009</v>
      </c>
      <c r="CI84" s="17" t="n">
        <f aca="false">-10.6+10.3*LN(CG84)+8.8*LN(CH84)</f>
        <v>45.6649040885362</v>
      </c>
      <c r="CJ84" s="5" t="n">
        <f aca="false">(100*CI84-1781)/1003</f>
        <v>2.77715893205745</v>
      </c>
    </row>
    <row r="85" customFormat="false" ht="15.15" hidden="false" customHeight="false" outlineLevel="0" collapsed="false">
      <c r="A85" s="12" t="s">
        <v>291</v>
      </c>
      <c r="B85" s="13" t="s">
        <v>288</v>
      </c>
      <c r="C85" s="14" t="s">
        <v>139</v>
      </c>
      <c r="D85" s="13" t="n">
        <v>361</v>
      </c>
      <c r="E85" s="13" t="n">
        <v>3</v>
      </c>
      <c r="F85" s="13" t="s">
        <v>111</v>
      </c>
      <c r="G85" s="13" t="s">
        <v>124</v>
      </c>
      <c r="H85" s="15" t="n">
        <v>48.99426995</v>
      </c>
      <c r="I85" s="15" t="n">
        <v>14.55411934</v>
      </c>
      <c r="J85" s="13" t="s">
        <v>292</v>
      </c>
      <c r="K85" s="13" t="s">
        <v>98</v>
      </c>
      <c r="L85" s="16" t="s">
        <v>290</v>
      </c>
      <c r="M85" s="3" t="n">
        <v>65.22</v>
      </c>
      <c r="N85" s="3" t="n">
        <v>0.58</v>
      </c>
      <c r="O85" s="3" t="n">
        <v>14.49</v>
      </c>
      <c r="P85" s="3" t="n">
        <v>1</v>
      </c>
      <c r="Q85" s="3" t="n">
        <v>4.54</v>
      </c>
      <c r="R85" s="3"/>
      <c r="S85" s="3" t="n">
        <v>0.11</v>
      </c>
      <c r="T85" s="3" t="n">
        <v>2.99</v>
      </c>
      <c r="U85" s="3" t="n">
        <v>5.76</v>
      </c>
      <c r="V85" s="3" t="n">
        <v>2.78</v>
      </c>
      <c r="W85" s="3" t="n">
        <v>1.35</v>
      </c>
      <c r="X85" s="3" t="n">
        <v>0.08</v>
      </c>
      <c r="Y85" s="3"/>
      <c r="Z85" s="3" t="n">
        <v>0.03</v>
      </c>
      <c r="AA85" s="3"/>
      <c r="AB85" s="3" t="n">
        <v>1.06</v>
      </c>
      <c r="AC85" s="3" t="n">
        <v>0.14</v>
      </c>
      <c r="AD85" s="3"/>
      <c r="AE85" s="3"/>
      <c r="AF85" s="3"/>
      <c r="AG85" s="3"/>
      <c r="AH85" s="3" t="n">
        <v>457</v>
      </c>
      <c r="AI85" s="3"/>
      <c r="AJ85" s="3"/>
      <c r="AK85" s="3"/>
      <c r="AL85" s="3"/>
      <c r="AM85" s="3"/>
      <c r="AN85" s="3" t="n">
        <v>74.9</v>
      </c>
      <c r="AO85" s="3" t="n">
        <v>16</v>
      </c>
      <c r="AP85" s="3" t="n">
        <v>95</v>
      </c>
      <c r="AQ85" s="3"/>
      <c r="AR85" s="3"/>
      <c r="AS85" s="3" t="n">
        <v>8.3</v>
      </c>
      <c r="AT85" s="3" t="n">
        <v>4.6</v>
      </c>
      <c r="AU85" s="3" t="n">
        <v>1.75</v>
      </c>
      <c r="AV85" s="3" t="n">
        <v>750</v>
      </c>
      <c r="AW85" s="3" t="n">
        <v>18.1</v>
      </c>
      <c r="AX85" s="3" t="n">
        <v>9.3</v>
      </c>
      <c r="AY85" s="3"/>
      <c r="AZ85" s="3" t="n">
        <v>4.6</v>
      </c>
      <c r="BA85" s="3"/>
      <c r="BB85" s="3" t="n">
        <v>1.6</v>
      </c>
      <c r="BC85" s="3" t="n">
        <v>39.5</v>
      </c>
      <c r="BD85" s="3"/>
      <c r="BE85" s="3" t="n">
        <v>0.75</v>
      </c>
      <c r="BF85" s="3"/>
      <c r="BG85" s="3" t="n">
        <v>8.1</v>
      </c>
      <c r="BH85" s="3" t="n">
        <v>37.7</v>
      </c>
      <c r="BI85" s="3"/>
      <c r="BJ85" s="3"/>
      <c r="BK85" s="3" t="n">
        <v>11.9</v>
      </c>
      <c r="BL85" s="3" t="n">
        <v>29</v>
      </c>
      <c r="BM85" s="3" t="n">
        <v>800</v>
      </c>
      <c r="BN85" s="3"/>
      <c r="BO85" s="3"/>
      <c r="BP85" s="3"/>
      <c r="BQ85" s="3" t="n">
        <v>7.9</v>
      </c>
      <c r="BR85" s="3"/>
      <c r="BS85" s="3" t="n">
        <v>135</v>
      </c>
      <c r="BT85" s="3"/>
      <c r="BU85" s="3" t="n">
        <v>1</v>
      </c>
      <c r="BV85" s="3"/>
      <c r="BW85" s="3"/>
      <c r="BX85" s="3" t="n">
        <v>0.57</v>
      </c>
      <c r="BY85" s="3" t="n">
        <v>3.1</v>
      </c>
      <c r="BZ85" s="3"/>
      <c r="CA85" s="3"/>
      <c r="CB85" s="3" t="n">
        <v>30</v>
      </c>
      <c r="CC85" s="3" t="n">
        <v>5.24</v>
      </c>
      <c r="CD85" s="3" t="n">
        <v>86</v>
      </c>
      <c r="CE85" s="3" t="n">
        <v>127</v>
      </c>
      <c r="CF85" s="5" t="n">
        <v>0.214814814814815</v>
      </c>
      <c r="CG85" s="5" t="n">
        <v>4.5</v>
      </c>
      <c r="CH85" s="5" t="n">
        <v>11.0965577734579</v>
      </c>
      <c r="CI85" s="17" t="n">
        <f aca="false">-10.6+10.3*LN(CG85)+8.8*LN(CH85)</f>
        <v>26.0703847443738</v>
      </c>
      <c r="CJ85" s="5" t="n">
        <f aca="false">(100*CI85-1781)/1003</f>
        <v>0.823567771124011</v>
      </c>
    </row>
    <row r="86" s="13" customFormat="true" ht="15" hidden="false" customHeight="true" outlineLevel="0" collapsed="false">
      <c r="A86" s="12" t="s">
        <v>293</v>
      </c>
      <c r="B86" s="13" t="s">
        <v>294</v>
      </c>
      <c r="C86" s="14" t="s">
        <v>139</v>
      </c>
      <c r="D86" s="13" t="n">
        <v>312</v>
      </c>
      <c r="E86" s="13" t="n">
        <v>8</v>
      </c>
      <c r="F86" s="13" t="s">
        <v>96</v>
      </c>
      <c r="G86" s="13" t="s">
        <v>118</v>
      </c>
      <c r="H86" s="15" t="n">
        <v>38.41</v>
      </c>
      <c r="I86" s="15" t="n">
        <v>-5.12</v>
      </c>
      <c r="K86" s="13" t="s">
        <v>148</v>
      </c>
      <c r="L86" s="16" t="s">
        <v>295</v>
      </c>
      <c r="M86" s="3" t="n">
        <v>61.8</v>
      </c>
      <c r="N86" s="3" t="n">
        <v>0.98</v>
      </c>
      <c r="O86" s="3" t="n">
        <v>16.2</v>
      </c>
      <c r="P86" s="3"/>
      <c r="Q86" s="3"/>
      <c r="R86" s="3" t="n">
        <v>4.94</v>
      </c>
      <c r="S86" s="3" t="n">
        <v>0.1</v>
      </c>
      <c r="T86" s="3" t="n">
        <v>3.44</v>
      </c>
      <c r="U86" s="3" t="n">
        <v>4.8</v>
      </c>
      <c r="V86" s="3" t="n">
        <v>3.24</v>
      </c>
      <c r="W86" s="3" t="n">
        <v>3.02</v>
      </c>
      <c r="X86" s="3" t="n">
        <v>0.25</v>
      </c>
      <c r="Y86" s="3" t="n">
        <v>0.45</v>
      </c>
      <c r="Z86" s="3"/>
      <c r="AA86" s="3"/>
      <c r="AB86" s="3"/>
      <c r="AC86" s="3"/>
      <c r="AD86" s="3"/>
      <c r="AE86" s="3"/>
      <c r="AF86" s="3"/>
      <c r="AG86" s="3"/>
      <c r="AH86" s="3" t="n">
        <v>681</v>
      </c>
      <c r="AI86" s="3"/>
      <c r="AJ86" s="3"/>
      <c r="AK86" s="3"/>
      <c r="AL86" s="3"/>
      <c r="AM86" s="3"/>
      <c r="AN86" s="3" t="n">
        <v>80.9</v>
      </c>
      <c r="AO86" s="3"/>
      <c r="AP86" s="3"/>
      <c r="AQ86" s="3"/>
      <c r="AR86" s="3"/>
      <c r="AS86" s="3" t="n">
        <v>5.3</v>
      </c>
      <c r="AT86" s="3" t="n">
        <v>2.4</v>
      </c>
      <c r="AU86" s="3" t="n">
        <v>1.78</v>
      </c>
      <c r="AV86" s="3"/>
      <c r="AW86" s="3"/>
      <c r="AX86" s="3" t="n">
        <v>7</v>
      </c>
      <c r="AY86" s="3"/>
      <c r="AZ86" s="3" t="n">
        <v>7</v>
      </c>
      <c r="BA86" s="3"/>
      <c r="BB86" s="3" t="n">
        <v>0.86</v>
      </c>
      <c r="BC86" s="3" t="n">
        <v>39.9</v>
      </c>
      <c r="BD86" s="3"/>
      <c r="BE86" s="3" t="n">
        <v>0.29</v>
      </c>
      <c r="BF86" s="3"/>
      <c r="BG86" s="3" t="n">
        <v>13</v>
      </c>
      <c r="BH86" s="3" t="n">
        <v>36.5</v>
      </c>
      <c r="BI86" s="3"/>
      <c r="BJ86" s="3"/>
      <c r="BK86" s="3" t="n">
        <v>9.2</v>
      </c>
      <c r="BL86" s="3" t="n">
        <v>125</v>
      </c>
      <c r="BM86" s="3"/>
      <c r="BN86" s="3"/>
      <c r="BO86" s="3" t="n">
        <v>15</v>
      </c>
      <c r="BP86" s="3"/>
      <c r="BQ86" s="3" t="n">
        <v>7.7</v>
      </c>
      <c r="BR86" s="3"/>
      <c r="BS86" s="3" t="n">
        <v>366</v>
      </c>
      <c r="BT86" s="3"/>
      <c r="BU86" s="3" t="n">
        <v>0.9</v>
      </c>
      <c r="BV86" s="3"/>
      <c r="BW86" s="3"/>
      <c r="BX86" s="3" t="n">
        <v>0.3</v>
      </c>
      <c r="BY86" s="3"/>
      <c r="BZ86" s="3" t="n">
        <v>95</v>
      </c>
      <c r="CA86" s="3"/>
      <c r="CB86" s="3" t="n">
        <v>22</v>
      </c>
      <c r="CC86" s="3" t="n">
        <v>2.1</v>
      </c>
      <c r="CD86" s="3"/>
      <c r="CE86" s="3" t="n">
        <v>235</v>
      </c>
      <c r="CF86" s="5" t="n">
        <v>0.341530054644809</v>
      </c>
      <c r="CG86" s="5" t="n">
        <v>16.6363636363636</v>
      </c>
      <c r="CH86" s="5" t="n">
        <v>27.9689440993789</v>
      </c>
      <c r="CI86" s="17" t="n">
        <v>47.673019911234</v>
      </c>
      <c r="CJ86" s="5" t="n">
        <f aca="false">(100*CI86-1781)/1003</f>
        <v>2.97736988147896</v>
      </c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0"/>
    </row>
    <row r="87" customFormat="false" ht="19" hidden="false" customHeight="true" outlineLevel="0" collapsed="false">
      <c r="A87" s="12" t="s">
        <v>296</v>
      </c>
      <c r="B87" s="13" t="s">
        <v>294</v>
      </c>
      <c r="C87" s="14" t="s">
        <v>139</v>
      </c>
      <c r="D87" s="13" t="n">
        <v>312</v>
      </c>
      <c r="E87" s="13" t="n">
        <v>8</v>
      </c>
      <c r="F87" s="13" t="s">
        <v>96</v>
      </c>
      <c r="G87" s="13" t="s">
        <v>118</v>
      </c>
      <c r="H87" s="15" t="n">
        <v>38.41</v>
      </c>
      <c r="I87" s="15" t="n">
        <v>-5.12</v>
      </c>
      <c r="J87" s="13"/>
      <c r="K87" s="13" t="s">
        <v>148</v>
      </c>
      <c r="L87" s="16" t="s">
        <v>295</v>
      </c>
      <c r="M87" s="3" t="n">
        <v>62.1</v>
      </c>
      <c r="N87" s="3" t="n">
        <v>1</v>
      </c>
      <c r="O87" s="3" t="n">
        <v>16.3</v>
      </c>
      <c r="P87" s="3"/>
      <c r="Q87" s="3"/>
      <c r="R87" s="3" t="n">
        <v>5.11</v>
      </c>
      <c r="S87" s="3" t="n">
        <v>0.1</v>
      </c>
      <c r="T87" s="3" t="n">
        <v>3.48</v>
      </c>
      <c r="U87" s="3" t="n">
        <v>4.7</v>
      </c>
      <c r="V87" s="3" t="n">
        <v>3.22</v>
      </c>
      <c r="W87" s="3" t="n">
        <v>3.04</v>
      </c>
      <c r="X87" s="3" t="n">
        <v>0.22</v>
      </c>
      <c r="Y87" s="3" t="n">
        <v>0.55</v>
      </c>
      <c r="Z87" s="3"/>
      <c r="AA87" s="3"/>
      <c r="AB87" s="3"/>
      <c r="AC87" s="3"/>
      <c r="AD87" s="3"/>
      <c r="AE87" s="3"/>
      <c r="AF87" s="3"/>
      <c r="AG87" s="3"/>
      <c r="AH87" s="3" t="n">
        <v>699</v>
      </c>
      <c r="AI87" s="3"/>
      <c r="AJ87" s="3"/>
      <c r="AK87" s="3"/>
      <c r="AL87" s="3"/>
      <c r="AM87" s="3"/>
      <c r="AN87" s="3" t="n">
        <v>76.9</v>
      </c>
      <c r="AO87" s="3"/>
      <c r="AP87" s="3"/>
      <c r="AQ87" s="3"/>
      <c r="AR87" s="3"/>
      <c r="AS87" s="3" t="n">
        <v>4.9</v>
      </c>
      <c r="AT87" s="3" t="n">
        <v>2.7</v>
      </c>
      <c r="AU87" s="3" t="n">
        <v>1.72</v>
      </c>
      <c r="AV87" s="3"/>
      <c r="AW87" s="3"/>
      <c r="AX87" s="3" t="n">
        <v>7</v>
      </c>
      <c r="AY87" s="3"/>
      <c r="AZ87" s="3" t="n">
        <v>6</v>
      </c>
      <c r="BA87" s="3"/>
      <c r="BB87" s="3" t="n">
        <v>0.9</v>
      </c>
      <c r="BC87" s="3" t="n">
        <v>37.8</v>
      </c>
      <c r="BD87" s="3"/>
      <c r="BE87" s="3" t="n">
        <v>0.34</v>
      </c>
      <c r="BF87" s="3"/>
      <c r="BG87" s="3" t="n">
        <v>11</v>
      </c>
      <c r="BH87" s="3" t="n">
        <v>34.8</v>
      </c>
      <c r="BI87" s="3"/>
      <c r="BJ87" s="3"/>
      <c r="BK87" s="3" t="n">
        <v>8.7</v>
      </c>
      <c r="BL87" s="3" t="n">
        <v>123</v>
      </c>
      <c r="BM87" s="3"/>
      <c r="BN87" s="3"/>
      <c r="BO87" s="3" t="n">
        <v>15</v>
      </c>
      <c r="BP87" s="3"/>
      <c r="BQ87" s="3" t="n">
        <v>7.2</v>
      </c>
      <c r="BR87" s="3"/>
      <c r="BS87" s="3" t="n">
        <v>424</v>
      </c>
      <c r="BT87" s="3"/>
      <c r="BU87" s="3" t="n">
        <v>0.8</v>
      </c>
      <c r="BV87" s="3"/>
      <c r="BW87" s="3"/>
      <c r="BX87" s="3" t="n">
        <v>0.3</v>
      </c>
      <c r="BY87" s="3"/>
      <c r="BZ87" s="3" t="n">
        <v>91</v>
      </c>
      <c r="CA87" s="3"/>
      <c r="CB87" s="3" t="n">
        <v>22</v>
      </c>
      <c r="CC87" s="3" t="n">
        <v>2.2</v>
      </c>
      <c r="CD87" s="3"/>
      <c r="CE87" s="3" t="n">
        <v>226</v>
      </c>
      <c r="CF87" s="5" t="n">
        <v>0.290094339622642</v>
      </c>
      <c r="CG87" s="5" t="n">
        <v>19.2727272727273</v>
      </c>
      <c r="CH87" s="5" t="n">
        <v>25.2924901185771</v>
      </c>
      <c r="CI87" s="17" t="n">
        <v>48.3029834813236</v>
      </c>
      <c r="CJ87" s="5" t="n">
        <f aca="false">(100*CI87-1781)/1003</f>
        <v>3.04017781468829</v>
      </c>
    </row>
    <row r="88" customFormat="false" ht="19" hidden="false" customHeight="true" outlineLevel="0" collapsed="false">
      <c r="A88" s="12" t="s">
        <v>297</v>
      </c>
      <c r="B88" s="13" t="s">
        <v>294</v>
      </c>
      <c r="C88" s="14" t="s">
        <v>139</v>
      </c>
      <c r="D88" s="13" t="n">
        <v>312</v>
      </c>
      <c r="E88" s="13" t="n">
        <v>8</v>
      </c>
      <c r="F88" s="13" t="s">
        <v>96</v>
      </c>
      <c r="G88" s="13" t="s">
        <v>118</v>
      </c>
      <c r="H88" s="15" t="n">
        <v>38.41</v>
      </c>
      <c r="I88" s="15" t="n">
        <v>-5.12</v>
      </c>
      <c r="J88" s="13"/>
      <c r="K88" s="13" t="s">
        <v>148</v>
      </c>
      <c r="L88" s="16" t="s">
        <v>295</v>
      </c>
      <c r="M88" s="3" t="n">
        <v>63.4</v>
      </c>
      <c r="N88" s="3" t="n">
        <v>0.72</v>
      </c>
      <c r="O88" s="3" t="n">
        <v>15.6</v>
      </c>
      <c r="P88" s="3"/>
      <c r="Q88" s="3"/>
      <c r="R88" s="3" t="n">
        <v>4.18</v>
      </c>
      <c r="S88" s="3" t="n">
        <v>0.08</v>
      </c>
      <c r="T88" s="3" t="n">
        <v>3.07</v>
      </c>
      <c r="U88" s="3" t="n">
        <v>3.94</v>
      </c>
      <c r="V88" s="3" t="n">
        <v>3.35</v>
      </c>
      <c r="W88" s="3" t="n">
        <v>3.25</v>
      </c>
      <c r="X88" s="3" t="n">
        <v>0.2</v>
      </c>
      <c r="Y88" s="3" t="n">
        <v>0.2</v>
      </c>
      <c r="Z88" s="3"/>
      <c r="AA88" s="3"/>
      <c r="AB88" s="3"/>
      <c r="AC88" s="3"/>
      <c r="AD88" s="3"/>
      <c r="AE88" s="3"/>
      <c r="AF88" s="3"/>
      <c r="AG88" s="3"/>
      <c r="AH88" s="3" t="n">
        <v>728</v>
      </c>
      <c r="AI88" s="3"/>
      <c r="AJ88" s="3"/>
      <c r="AK88" s="3"/>
      <c r="AL88" s="3"/>
      <c r="AM88" s="3"/>
      <c r="AN88" s="3" t="n">
        <v>76.8</v>
      </c>
      <c r="AO88" s="3"/>
      <c r="AP88" s="3"/>
      <c r="AQ88" s="3"/>
      <c r="AR88" s="3"/>
      <c r="AS88" s="3" t="n">
        <v>4.2</v>
      </c>
      <c r="AT88" s="3" t="n">
        <v>2.2</v>
      </c>
      <c r="AU88" s="3" t="n">
        <v>1.71</v>
      </c>
      <c r="AV88" s="3"/>
      <c r="AW88" s="3"/>
      <c r="AX88" s="3" t="n">
        <v>6.6</v>
      </c>
      <c r="AY88" s="3"/>
      <c r="AZ88" s="3" t="n">
        <v>5</v>
      </c>
      <c r="BA88" s="3"/>
      <c r="BB88" s="3" t="n">
        <v>0.72</v>
      </c>
      <c r="BC88" s="3" t="n">
        <v>39.2</v>
      </c>
      <c r="BD88" s="3"/>
      <c r="BE88" s="3" t="n">
        <v>0.26</v>
      </c>
      <c r="BF88" s="3"/>
      <c r="BG88" s="3" t="n">
        <v>14</v>
      </c>
      <c r="BH88" s="3" t="n">
        <v>34.1</v>
      </c>
      <c r="BI88" s="3"/>
      <c r="BJ88" s="3"/>
      <c r="BK88" s="3" t="n">
        <v>9.1</v>
      </c>
      <c r="BL88" s="3" t="n">
        <v>146</v>
      </c>
      <c r="BM88" s="3"/>
      <c r="BN88" s="3"/>
      <c r="BO88" s="3" t="n">
        <v>12</v>
      </c>
      <c r="BP88" s="3"/>
      <c r="BQ88" s="3" t="n">
        <v>7.3</v>
      </c>
      <c r="BR88" s="3"/>
      <c r="BS88" s="3" t="n">
        <v>427</v>
      </c>
      <c r="BT88" s="3"/>
      <c r="BU88" s="3" t="n">
        <v>0.8</v>
      </c>
      <c r="BV88" s="3"/>
      <c r="BW88" s="3"/>
      <c r="BX88" s="3" t="n">
        <v>0.3</v>
      </c>
      <c r="BY88" s="3"/>
      <c r="BZ88" s="3" t="n">
        <v>76</v>
      </c>
      <c r="CA88" s="3"/>
      <c r="CB88" s="3" t="n">
        <v>19</v>
      </c>
      <c r="CC88" s="3" t="n">
        <v>1.9</v>
      </c>
      <c r="CD88" s="3"/>
      <c r="CE88" s="3" t="n">
        <v>188</v>
      </c>
      <c r="CF88" s="5" t="n">
        <v>0.34192037470726</v>
      </c>
      <c r="CG88" s="5" t="n">
        <v>22.4736842105263</v>
      </c>
      <c r="CH88" s="5" t="n">
        <v>30.370709382151</v>
      </c>
      <c r="CI88" s="17" t="n">
        <v>51.4957658544578</v>
      </c>
      <c r="CJ88" s="5" t="n">
        <f aca="false">(100*CI88-1781)/1003</f>
        <v>3.35850108219918</v>
      </c>
    </row>
    <row r="89" customFormat="false" ht="15" hidden="false" customHeight="false" outlineLevel="0" collapsed="false">
      <c r="A89" s="12" t="s">
        <v>298</v>
      </c>
      <c r="B89" s="13" t="s">
        <v>294</v>
      </c>
      <c r="C89" s="14" t="s">
        <v>175</v>
      </c>
      <c r="D89" s="13" t="n">
        <v>312</v>
      </c>
      <c r="E89" s="13" t="n">
        <v>8</v>
      </c>
      <c r="F89" s="13" t="s">
        <v>96</v>
      </c>
      <c r="G89" s="13" t="s">
        <v>118</v>
      </c>
      <c r="H89" s="15" t="n">
        <v>38.41</v>
      </c>
      <c r="I89" s="15" t="n">
        <v>-5.12</v>
      </c>
      <c r="J89" s="13"/>
      <c r="K89" s="13" t="s">
        <v>148</v>
      </c>
      <c r="L89" s="16" t="s">
        <v>295</v>
      </c>
      <c r="M89" s="3" t="n">
        <v>63.9</v>
      </c>
      <c r="N89" s="3" t="n">
        <v>0.73</v>
      </c>
      <c r="O89" s="3" t="n">
        <v>15.5</v>
      </c>
      <c r="P89" s="3"/>
      <c r="Q89" s="3"/>
      <c r="R89" s="3" t="n">
        <v>3.74</v>
      </c>
      <c r="S89" s="3" t="n">
        <v>0.07</v>
      </c>
      <c r="T89" s="3" t="n">
        <v>2.61</v>
      </c>
      <c r="U89" s="3" t="n">
        <v>3.78</v>
      </c>
      <c r="V89" s="3" t="n">
        <v>3.57</v>
      </c>
      <c r="W89" s="3" t="n">
        <v>3.43</v>
      </c>
      <c r="X89" s="3" t="n">
        <v>0.22</v>
      </c>
      <c r="Y89" s="3" t="n">
        <v>0.55</v>
      </c>
      <c r="Z89" s="3"/>
      <c r="AA89" s="3"/>
      <c r="AB89" s="3"/>
      <c r="AC89" s="3"/>
      <c r="AD89" s="3"/>
      <c r="AE89" s="3"/>
      <c r="AF89" s="3"/>
      <c r="AG89" s="3"/>
      <c r="AH89" s="3" t="n">
        <v>843</v>
      </c>
      <c r="AI89" s="3"/>
      <c r="AJ89" s="3"/>
      <c r="AK89" s="3"/>
      <c r="AL89" s="3"/>
      <c r="AM89" s="3"/>
      <c r="AN89" s="3" t="n">
        <v>82.2</v>
      </c>
      <c r="AO89" s="3"/>
      <c r="AP89" s="3"/>
      <c r="AQ89" s="3"/>
      <c r="AR89" s="3"/>
      <c r="AS89" s="3" t="n">
        <v>3.7</v>
      </c>
      <c r="AT89" s="3" t="n">
        <v>1.8</v>
      </c>
      <c r="AU89" s="3" t="n">
        <v>1.63</v>
      </c>
      <c r="AV89" s="3"/>
      <c r="AW89" s="3"/>
      <c r="AX89" s="3" t="n">
        <v>5.5</v>
      </c>
      <c r="AY89" s="3"/>
      <c r="AZ89" s="3" t="n">
        <v>6</v>
      </c>
      <c r="BA89" s="3"/>
      <c r="BB89" s="3" t="n">
        <v>0.61</v>
      </c>
      <c r="BC89" s="3" t="n">
        <v>44.8</v>
      </c>
      <c r="BD89" s="3"/>
      <c r="BE89" s="3" t="n">
        <v>0.22</v>
      </c>
      <c r="BF89" s="3"/>
      <c r="BG89" s="3" t="n">
        <v>13</v>
      </c>
      <c r="BH89" s="3" t="n">
        <v>32.6</v>
      </c>
      <c r="BI89" s="3"/>
      <c r="BJ89" s="3"/>
      <c r="BK89" s="3" t="n">
        <v>9.1</v>
      </c>
      <c r="BL89" s="3" t="n">
        <v>148</v>
      </c>
      <c r="BM89" s="3"/>
      <c r="BN89" s="3"/>
      <c r="BO89" s="3" t="n">
        <v>10</v>
      </c>
      <c r="BP89" s="3"/>
      <c r="BQ89" s="3" t="n">
        <v>6.2</v>
      </c>
      <c r="BR89" s="3"/>
      <c r="BS89" s="3" t="n">
        <v>468</v>
      </c>
      <c r="BT89" s="3"/>
      <c r="BU89" s="3" t="n">
        <v>0.6</v>
      </c>
      <c r="BV89" s="3"/>
      <c r="BW89" s="3"/>
      <c r="BX89" s="3" t="n">
        <v>0.2</v>
      </c>
      <c r="BY89" s="3"/>
      <c r="BZ89" s="3" t="n">
        <v>67</v>
      </c>
      <c r="CA89" s="3"/>
      <c r="CB89" s="3" t="n">
        <v>16</v>
      </c>
      <c r="CC89" s="3" t="n">
        <v>1.6</v>
      </c>
      <c r="CD89" s="3"/>
      <c r="CE89" s="3" t="n">
        <v>195</v>
      </c>
      <c r="CF89" s="5" t="n">
        <v>0.316239316239316</v>
      </c>
      <c r="CG89" s="5" t="n">
        <v>29.25</v>
      </c>
      <c r="CH89" s="5" t="n">
        <v>41.2173913043478</v>
      </c>
      <c r="CI89" s="17" t="n">
        <v>56.8975301285497</v>
      </c>
      <c r="CJ89" s="5" t="n">
        <f aca="false">(100*CI89-1781)/1003</f>
        <v>3.89706182737285</v>
      </c>
    </row>
    <row r="90" customFormat="false" ht="15" hidden="false" customHeight="false" outlineLevel="0" collapsed="false">
      <c r="A90" s="12" t="s">
        <v>299</v>
      </c>
      <c r="B90" s="13" t="s">
        <v>294</v>
      </c>
      <c r="C90" s="14" t="s">
        <v>175</v>
      </c>
      <c r="D90" s="13" t="n">
        <v>312</v>
      </c>
      <c r="E90" s="13" t="n">
        <v>8</v>
      </c>
      <c r="F90" s="13" t="s">
        <v>96</v>
      </c>
      <c r="G90" s="13" t="s">
        <v>118</v>
      </c>
      <c r="H90" s="15" t="n">
        <v>38.41</v>
      </c>
      <c r="I90" s="15" t="n">
        <v>-5.12</v>
      </c>
      <c r="J90" s="13"/>
      <c r="K90" s="13" t="s">
        <v>148</v>
      </c>
      <c r="L90" s="16" t="s">
        <v>295</v>
      </c>
      <c r="M90" s="3" t="n">
        <v>67.7</v>
      </c>
      <c r="N90" s="3" t="n">
        <v>0.52</v>
      </c>
      <c r="O90" s="3" t="n">
        <v>15.9</v>
      </c>
      <c r="P90" s="3"/>
      <c r="Q90" s="3"/>
      <c r="R90" s="3" t="n">
        <v>2.92</v>
      </c>
      <c r="S90" s="3" t="n">
        <v>0.06</v>
      </c>
      <c r="T90" s="3" t="n">
        <v>1.63</v>
      </c>
      <c r="U90" s="3" t="n">
        <v>3.31</v>
      </c>
      <c r="V90" s="3" t="n">
        <v>4.14</v>
      </c>
      <c r="W90" s="3" t="n">
        <v>2.83</v>
      </c>
      <c r="X90" s="3" t="n">
        <v>0.17</v>
      </c>
      <c r="Y90" s="3" t="n">
        <v>0.7</v>
      </c>
      <c r="Z90" s="3"/>
      <c r="AA90" s="3"/>
      <c r="AB90" s="3"/>
      <c r="AC90" s="3"/>
      <c r="AD90" s="3"/>
      <c r="AE90" s="3"/>
      <c r="AF90" s="3"/>
      <c r="AG90" s="3"/>
      <c r="AH90" s="3" t="n">
        <v>632</v>
      </c>
      <c r="AI90" s="3"/>
      <c r="AJ90" s="3"/>
      <c r="AK90" s="3"/>
      <c r="AL90" s="3"/>
      <c r="AM90" s="3"/>
      <c r="AN90" s="3" t="n">
        <v>61.1</v>
      </c>
      <c r="AO90" s="3"/>
      <c r="AP90" s="3"/>
      <c r="AQ90" s="3"/>
      <c r="AR90" s="3"/>
      <c r="AS90" s="3" t="n">
        <v>2.7</v>
      </c>
      <c r="AT90" s="3" t="n">
        <v>1.2</v>
      </c>
      <c r="AU90" s="3" t="n">
        <v>1.27</v>
      </c>
      <c r="AV90" s="3"/>
      <c r="AW90" s="3"/>
      <c r="AX90" s="3" t="n">
        <v>4.3</v>
      </c>
      <c r="AY90" s="3"/>
      <c r="AZ90" s="3" t="n">
        <v>4</v>
      </c>
      <c r="BA90" s="3"/>
      <c r="BB90" s="3" t="n">
        <v>0.44</v>
      </c>
      <c r="BC90" s="3" t="n">
        <v>32.8</v>
      </c>
      <c r="BD90" s="3"/>
      <c r="BE90" s="3" t="n">
        <v>0.14</v>
      </c>
      <c r="BF90" s="3"/>
      <c r="BG90" s="3" t="n">
        <v>12</v>
      </c>
      <c r="BH90" s="3" t="n">
        <v>24.2</v>
      </c>
      <c r="BI90" s="3"/>
      <c r="BJ90" s="3"/>
      <c r="BK90" s="3" t="n">
        <v>6.7</v>
      </c>
      <c r="BL90" s="3" t="n">
        <v>121</v>
      </c>
      <c r="BM90" s="3"/>
      <c r="BN90" s="3"/>
      <c r="BO90" s="3" t="n">
        <v>6</v>
      </c>
      <c r="BP90" s="3"/>
      <c r="BQ90" s="3" t="n">
        <v>4.5</v>
      </c>
      <c r="BR90" s="3"/>
      <c r="BS90" s="3" t="n">
        <v>398</v>
      </c>
      <c r="BT90" s="3"/>
      <c r="BU90" s="3" t="n">
        <v>0.5</v>
      </c>
      <c r="BV90" s="3"/>
      <c r="BW90" s="3"/>
      <c r="BX90" s="3" t="n">
        <v>0.1</v>
      </c>
      <c r="BY90" s="3"/>
      <c r="BZ90" s="3" t="n">
        <v>48</v>
      </c>
      <c r="CA90" s="3"/>
      <c r="CB90" s="3" t="n">
        <v>11</v>
      </c>
      <c r="CC90" s="3" t="n">
        <v>1</v>
      </c>
      <c r="CD90" s="3"/>
      <c r="CE90" s="3" t="n">
        <v>152</v>
      </c>
      <c r="CF90" s="5" t="n">
        <v>0.304020100502513</v>
      </c>
      <c r="CG90" s="5" t="n">
        <v>36.1818181818182</v>
      </c>
      <c r="CH90" s="5" t="n">
        <v>48.2832298136646</v>
      </c>
      <c r="CI90" s="17" t="n">
        <v>60.4804761101652</v>
      </c>
      <c r="CJ90" s="5" t="n">
        <f aca="false">(100*CI90-1781)/1003</f>
        <v>4.25428475674628</v>
      </c>
    </row>
    <row r="91" customFormat="false" ht="15" hidden="false" customHeight="false" outlineLevel="0" collapsed="false">
      <c r="A91" s="12" t="s">
        <v>300</v>
      </c>
      <c r="B91" s="13" t="s">
        <v>301</v>
      </c>
      <c r="C91" s="14" t="s">
        <v>212</v>
      </c>
      <c r="D91" s="13" t="n">
        <v>355</v>
      </c>
      <c r="E91" s="13" t="n">
        <v>2</v>
      </c>
      <c r="F91" s="13" t="s">
        <v>155</v>
      </c>
      <c r="G91" s="13" t="s">
        <v>156</v>
      </c>
      <c r="H91" s="15" t="n">
        <v>45.252</v>
      </c>
      <c r="I91" s="15" t="n">
        <v>1.635</v>
      </c>
      <c r="J91" s="13" t="s">
        <v>302</v>
      </c>
      <c r="K91" s="13" t="s">
        <v>148</v>
      </c>
      <c r="L91" s="16" t="s">
        <v>303</v>
      </c>
      <c r="M91" s="3" t="n">
        <v>57.9</v>
      </c>
      <c r="N91" s="3" t="n">
        <v>1.01</v>
      </c>
      <c r="O91" s="3" t="n">
        <v>18.02</v>
      </c>
      <c r="P91" s="3" t="n">
        <v>7.54</v>
      </c>
      <c r="Q91" s="3"/>
      <c r="R91" s="3"/>
      <c r="S91" s="3" t="n">
        <v>0.148</v>
      </c>
      <c r="T91" s="3" t="n">
        <v>3.22</v>
      </c>
      <c r="U91" s="3" t="n">
        <v>6.5</v>
      </c>
      <c r="V91" s="3" t="n">
        <v>3.5</v>
      </c>
      <c r="W91" s="3" t="n">
        <v>1.715</v>
      </c>
      <c r="X91" s="3" t="n">
        <v>0.2</v>
      </c>
      <c r="Y91" s="3" t="n">
        <v>0.77</v>
      </c>
      <c r="Z91" s="3"/>
      <c r="AA91" s="3"/>
      <c r="AB91" s="3"/>
      <c r="AC91" s="3"/>
      <c r="AD91" s="3"/>
      <c r="AE91" s="3"/>
      <c r="AF91" s="3"/>
      <c r="AG91" s="3"/>
      <c r="AH91" s="3" t="n">
        <v>507</v>
      </c>
      <c r="AI91" s="3"/>
      <c r="AJ91" s="3"/>
      <c r="AK91" s="3"/>
      <c r="AL91" s="3"/>
      <c r="AM91" s="3"/>
      <c r="AN91" s="3" t="n">
        <v>42.4</v>
      </c>
      <c r="AO91" s="3"/>
      <c r="AP91" s="3" t="n">
        <v>12</v>
      </c>
      <c r="AQ91" s="3"/>
      <c r="AR91" s="3" t="n">
        <v>11</v>
      </c>
      <c r="AS91" s="3" t="n">
        <v>5.98</v>
      </c>
      <c r="AT91" s="3" t="n">
        <v>3.56</v>
      </c>
      <c r="AU91" s="3" t="n">
        <v>1.416</v>
      </c>
      <c r="AV91" s="3"/>
      <c r="AW91" s="3" t="n">
        <v>20</v>
      </c>
      <c r="AX91" s="3" t="n">
        <v>6.14</v>
      </c>
      <c r="AY91" s="3"/>
      <c r="AZ91" s="3"/>
      <c r="BA91" s="3"/>
      <c r="BB91" s="3"/>
      <c r="BC91" s="3" t="n">
        <v>18.7</v>
      </c>
      <c r="BD91" s="3"/>
      <c r="BE91" s="3" t="n">
        <v>0.486</v>
      </c>
      <c r="BF91" s="3"/>
      <c r="BG91" s="3" t="n">
        <v>9.4</v>
      </c>
      <c r="BH91" s="3" t="n">
        <v>24.48</v>
      </c>
      <c r="BI91" s="3" t="n">
        <v>8</v>
      </c>
      <c r="BJ91" s="3" t="n">
        <v>10</v>
      </c>
      <c r="BK91" s="3"/>
      <c r="BL91" s="3" t="n">
        <v>49</v>
      </c>
      <c r="BM91" s="3"/>
      <c r="BN91" s="3"/>
      <c r="BO91" s="3" t="n">
        <v>26</v>
      </c>
      <c r="BP91" s="3"/>
      <c r="BQ91" s="3" t="n">
        <v>5.915</v>
      </c>
      <c r="BR91" s="3"/>
      <c r="BS91" s="3" t="n">
        <v>405</v>
      </c>
      <c r="BT91" s="3"/>
      <c r="BU91" s="3"/>
      <c r="BV91" s="3" t="n">
        <v>3</v>
      </c>
      <c r="BW91" s="3"/>
      <c r="BX91" s="3"/>
      <c r="BY91" s="3"/>
      <c r="BZ91" s="3" t="n">
        <v>188</v>
      </c>
      <c r="CA91" s="3"/>
      <c r="CB91" s="3" t="n">
        <v>35</v>
      </c>
      <c r="CC91" s="3" t="n">
        <v>3.3</v>
      </c>
      <c r="CD91" s="3" t="n">
        <v>92</v>
      </c>
      <c r="CE91" s="3" t="n">
        <v>179</v>
      </c>
      <c r="CF91" s="5" t="n">
        <v>0.120987654320988</v>
      </c>
      <c r="CG91" s="5" t="n">
        <v>11.5714285714286</v>
      </c>
      <c r="CH91" s="5" t="n">
        <v>8.3416149068323</v>
      </c>
      <c r="CI91" s="17" t="n">
        <v>33.2870118753976</v>
      </c>
      <c r="CJ91" s="5" t="n">
        <f aca="false">(100*CI91-1781)/1003</f>
        <v>1.54307197162489</v>
      </c>
    </row>
    <row r="92" customFormat="false" ht="15" hidden="false" customHeight="false" outlineLevel="0" collapsed="false">
      <c r="A92" s="12" t="s">
        <v>304</v>
      </c>
      <c r="B92" s="13" t="s">
        <v>301</v>
      </c>
      <c r="C92" s="14" t="s">
        <v>212</v>
      </c>
      <c r="D92" s="13" t="n">
        <v>355</v>
      </c>
      <c r="E92" s="13" t="n">
        <v>2</v>
      </c>
      <c r="F92" s="13" t="s">
        <v>155</v>
      </c>
      <c r="G92" s="13" t="s">
        <v>156</v>
      </c>
      <c r="H92" s="15" t="n">
        <v>45.252</v>
      </c>
      <c r="I92" s="15" t="n">
        <v>1.635</v>
      </c>
      <c r="J92" s="13" t="s">
        <v>302</v>
      </c>
      <c r="K92" s="13" t="s">
        <v>148</v>
      </c>
      <c r="L92" s="16" t="s">
        <v>303</v>
      </c>
      <c r="M92" s="3" t="n">
        <v>58.48</v>
      </c>
      <c r="N92" s="3" t="n">
        <v>0.9</v>
      </c>
      <c r="O92" s="3" t="n">
        <v>17.68</v>
      </c>
      <c r="P92" s="3" t="n">
        <v>7.29</v>
      </c>
      <c r="Q92" s="3"/>
      <c r="R92" s="3"/>
      <c r="S92" s="3" t="n">
        <v>0.148</v>
      </c>
      <c r="T92" s="3" t="n">
        <v>3.68</v>
      </c>
      <c r="U92" s="3" t="n">
        <v>6.28</v>
      </c>
      <c r="V92" s="3" t="n">
        <v>3.7</v>
      </c>
      <c r="W92" s="3" t="n">
        <v>1.991</v>
      </c>
      <c r="X92" s="3" t="n">
        <v>0.198</v>
      </c>
      <c r="Y92" s="3" t="n">
        <v>0.91</v>
      </c>
      <c r="Z92" s="3"/>
      <c r="AA92" s="3"/>
      <c r="AB92" s="3"/>
      <c r="AC92" s="3"/>
      <c r="AD92" s="3"/>
      <c r="AE92" s="3"/>
      <c r="AF92" s="3"/>
      <c r="AG92" s="3"/>
      <c r="AH92" s="3" t="n">
        <v>613</v>
      </c>
      <c r="AI92" s="3"/>
      <c r="AJ92" s="3"/>
      <c r="AK92" s="3"/>
      <c r="AL92" s="3"/>
      <c r="AM92" s="3"/>
      <c r="AN92" s="3" t="n">
        <v>47.9</v>
      </c>
      <c r="AO92" s="3"/>
      <c r="AP92" s="3" t="n">
        <v>27</v>
      </c>
      <c r="AQ92" s="3"/>
      <c r="AR92" s="3" t="n">
        <v>9</v>
      </c>
      <c r="AS92" s="3" t="n">
        <v>5.74</v>
      </c>
      <c r="AT92" s="3" t="n">
        <v>3.39</v>
      </c>
      <c r="AU92" s="3" t="n">
        <v>1.496</v>
      </c>
      <c r="AV92" s="3"/>
      <c r="AW92" s="3" t="n">
        <v>18</v>
      </c>
      <c r="AX92" s="3" t="n">
        <v>5.96</v>
      </c>
      <c r="AY92" s="3"/>
      <c r="AZ92" s="3"/>
      <c r="BA92" s="3"/>
      <c r="BB92" s="3"/>
      <c r="BC92" s="3" t="n">
        <v>21.7</v>
      </c>
      <c r="BD92" s="3"/>
      <c r="BE92" s="3" t="n">
        <v>0.465</v>
      </c>
      <c r="BF92" s="3"/>
      <c r="BG92" s="3" t="n">
        <v>9.2</v>
      </c>
      <c r="BH92" s="3" t="n">
        <v>26.74</v>
      </c>
      <c r="BI92" s="3" t="n">
        <v>10</v>
      </c>
      <c r="BJ92" s="3" t="n">
        <v>10</v>
      </c>
      <c r="BK92" s="3"/>
      <c r="BL92" s="3" t="n">
        <v>58.6</v>
      </c>
      <c r="BM92" s="3"/>
      <c r="BN92" s="3"/>
      <c r="BO92" s="3" t="n">
        <v>26</v>
      </c>
      <c r="BP92" s="3"/>
      <c r="BQ92" s="3" t="n">
        <v>6.07</v>
      </c>
      <c r="BR92" s="3"/>
      <c r="BS92" s="3" t="n">
        <v>435</v>
      </c>
      <c r="BT92" s="3"/>
      <c r="BU92" s="3"/>
      <c r="BV92" s="3" t="n">
        <v>5</v>
      </c>
      <c r="BW92" s="3"/>
      <c r="BX92" s="3"/>
      <c r="BY92" s="3"/>
      <c r="BZ92" s="3" t="n">
        <v>184</v>
      </c>
      <c r="CA92" s="3"/>
      <c r="CB92" s="3" t="n">
        <v>32.5</v>
      </c>
      <c r="CC92" s="3" t="n">
        <v>3.19</v>
      </c>
      <c r="CD92" s="3" t="n">
        <v>94</v>
      </c>
      <c r="CE92" s="3" t="n">
        <v>174</v>
      </c>
      <c r="CF92" s="5" t="n">
        <v>0.134712643678161</v>
      </c>
      <c r="CG92" s="5" t="n">
        <v>13.3846153846154</v>
      </c>
      <c r="CH92" s="5" t="n">
        <v>10.0136295488619</v>
      </c>
      <c r="CI92" s="17" t="n">
        <v>36.3940258551787</v>
      </c>
      <c r="CJ92" s="5" t="n">
        <f aca="false">(100*CI92-1781)/1003</f>
        <v>1.8528440533578</v>
      </c>
    </row>
    <row r="93" customFormat="false" ht="15" hidden="false" customHeight="false" outlineLevel="0" collapsed="false">
      <c r="A93" s="12" t="s">
        <v>305</v>
      </c>
      <c r="B93" s="13" t="s">
        <v>301</v>
      </c>
      <c r="C93" s="14" t="s">
        <v>212</v>
      </c>
      <c r="D93" s="13" t="n">
        <v>355</v>
      </c>
      <c r="E93" s="13" t="n">
        <v>2</v>
      </c>
      <c r="F93" s="13" t="s">
        <v>155</v>
      </c>
      <c r="G93" s="13" t="s">
        <v>156</v>
      </c>
      <c r="H93" s="15" t="n">
        <v>45.739</v>
      </c>
      <c r="I93" s="15" t="n">
        <v>1.144</v>
      </c>
      <c r="J93" s="13" t="s">
        <v>306</v>
      </c>
      <c r="K93" s="13" t="s">
        <v>148</v>
      </c>
      <c r="L93" s="16" t="s">
        <v>303</v>
      </c>
      <c r="M93" s="3" t="n">
        <v>54.87</v>
      </c>
      <c r="N93" s="3" t="n">
        <v>1.413</v>
      </c>
      <c r="O93" s="3" t="n">
        <v>17.84</v>
      </c>
      <c r="P93" s="3" t="n">
        <v>8.93</v>
      </c>
      <c r="Q93" s="3"/>
      <c r="R93" s="3"/>
      <c r="S93" s="3" t="n">
        <v>0.16</v>
      </c>
      <c r="T93" s="3" t="n">
        <v>4.24</v>
      </c>
      <c r="U93" s="3" t="n">
        <v>6.82</v>
      </c>
      <c r="V93" s="3" t="n">
        <v>4.1</v>
      </c>
      <c r="W93" s="3" t="n">
        <v>1.644</v>
      </c>
      <c r="X93" s="3" t="n">
        <v>0.329</v>
      </c>
      <c r="Y93" s="3" t="n">
        <v>0.81</v>
      </c>
      <c r="Z93" s="3"/>
      <c r="AA93" s="3"/>
      <c r="AB93" s="3"/>
      <c r="AC93" s="3"/>
      <c r="AD93" s="3"/>
      <c r="AE93" s="3"/>
      <c r="AF93" s="3"/>
      <c r="AG93" s="3"/>
      <c r="AH93" s="3" t="n">
        <v>675</v>
      </c>
      <c r="AI93" s="3"/>
      <c r="AJ93" s="3"/>
      <c r="AK93" s="3"/>
      <c r="AL93" s="3"/>
      <c r="AM93" s="3"/>
      <c r="AN93" s="3" t="n">
        <v>49.1</v>
      </c>
      <c r="AO93" s="3"/>
      <c r="AP93" s="3" t="n">
        <v>42</v>
      </c>
      <c r="AQ93" s="3"/>
      <c r="AR93" s="3" t="n">
        <v>13</v>
      </c>
      <c r="AS93" s="3" t="n">
        <v>5.86</v>
      </c>
      <c r="AT93" s="3" t="n">
        <v>3.3</v>
      </c>
      <c r="AU93" s="3" t="n">
        <v>1.919</v>
      </c>
      <c r="AV93" s="3"/>
      <c r="AW93" s="3" t="n">
        <v>23</v>
      </c>
      <c r="AX93" s="3" t="n">
        <v>6</v>
      </c>
      <c r="AY93" s="3"/>
      <c r="AZ93" s="3"/>
      <c r="BA93" s="3"/>
      <c r="BB93" s="3"/>
      <c r="BC93" s="3" t="n">
        <v>20.8</v>
      </c>
      <c r="BD93" s="3"/>
      <c r="BE93" s="3"/>
      <c r="BF93" s="3"/>
      <c r="BG93" s="3" t="n">
        <v>10.4</v>
      </c>
      <c r="BH93" s="3" t="n">
        <v>30.43</v>
      </c>
      <c r="BI93" s="3" t="n">
        <v>14</v>
      </c>
      <c r="BJ93" s="3" t="n">
        <v>12</v>
      </c>
      <c r="BK93" s="3"/>
      <c r="BL93" s="3" t="n">
        <v>43.6</v>
      </c>
      <c r="BM93" s="3"/>
      <c r="BN93" s="3"/>
      <c r="BO93" s="3" t="n">
        <v>28</v>
      </c>
      <c r="BP93" s="3"/>
      <c r="BQ93" s="3" t="n">
        <v>7.046</v>
      </c>
      <c r="BR93" s="3"/>
      <c r="BS93" s="3" t="n">
        <v>677</v>
      </c>
      <c r="BT93" s="3"/>
      <c r="BU93" s="3"/>
      <c r="BV93" s="3" t="n">
        <v>2</v>
      </c>
      <c r="BW93" s="3"/>
      <c r="BX93" s="3"/>
      <c r="BY93" s="3"/>
      <c r="BZ93" s="3" t="n">
        <v>242</v>
      </c>
      <c r="CA93" s="3"/>
      <c r="CB93" s="3" t="n">
        <v>34.5</v>
      </c>
      <c r="CC93" s="3" t="n">
        <v>2.92</v>
      </c>
      <c r="CD93" s="3" t="n">
        <v>120</v>
      </c>
      <c r="CE93" s="3" t="n">
        <v>197</v>
      </c>
      <c r="CF93" s="5" t="n">
        <v>0.0644017725258493</v>
      </c>
      <c r="CG93" s="5" t="n">
        <v>19.6231884057971</v>
      </c>
      <c r="CH93" s="5" t="n">
        <v>10.4858334042372</v>
      </c>
      <c r="CI93" s="17" t="n">
        <v>40.7403543632963</v>
      </c>
      <c r="CJ93" s="5" t="n">
        <f aca="false">(100*CI93-1781)/1003</f>
        <v>2.28617690561279</v>
      </c>
    </row>
    <row r="94" customFormat="false" ht="15" hidden="false" customHeight="false" outlineLevel="0" collapsed="false">
      <c r="A94" s="12" t="s">
        <v>307</v>
      </c>
      <c r="B94" s="13" t="s">
        <v>301</v>
      </c>
      <c r="C94" s="14" t="s">
        <v>212</v>
      </c>
      <c r="D94" s="13" t="n">
        <v>355</v>
      </c>
      <c r="E94" s="13" t="n">
        <v>2</v>
      </c>
      <c r="F94" s="13" t="s">
        <v>155</v>
      </c>
      <c r="G94" s="13" t="s">
        <v>156</v>
      </c>
      <c r="H94" s="15" t="n">
        <v>45.717</v>
      </c>
      <c r="I94" s="15" t="n">
        <v>1.344</v>
      </c>
      <c r="J94" s="13" t="s">
        <v>308</v>
      </c>
      <c r="K94" s="13" t="s">
        <v>148</v>
      </c>
      <c r="L94" s="16" t="s">
        <v>303</v>
      </c>
      <c r="M94" s="3" t="n">
        <v>58.29</v>
      </c>
      <c r="N94" s="3" t="n">
        <v>0.933</v>
      </c>
      <c r="O94" s="3" t="n">
        <v>17.53</v>
      </c>
      <c r="P94" s="3" t="n">
        <v>6.96</v>
      </c>
      <c r="Q94" s="3"/>
      <c r="R94" s="3"/>
      <c r="S94" s="3" t="n">
        <v>0.164</v>
      </c>
      <c r="T94" s="3" t="n">
        <v>3.51</v>
      </c>
      <c r="U94" s="3" t="n">
        <v>6.39</v>
      </c>
      <c r="V94" s="3" t="n">
        <v>3.89</v>
      </c>
      <c r="W94" s="3" t="n">
        <v>2.059</v>
      </c>
      <c r="X94" s="3" t="n">
        <v>0.229</v>
      </c>
      <c r="Y94" s="3" t="n">
        <v>1.26</v>
      </c>
      <c r="Z94" s="3"/>
      <c r="AA94" s="3"/>
      <c r="AB94" s="3"/>
      <c r="AC94" s="3"/>
      <c r="AD94" s="3"/>
      <c r="AE94" s="3"/>
      <c r="AF94" s="3"/>
      <c r="AG94" s="3"/>
      <c r="AH94" s="3" t="n">
        <v>575</v>
      </c>
      <c r="AI94" s="3"/>
      <c r="AJ94" s="3"/>
      <c r="AK94" s="3"/>
      <c r="AL94" s="3"/>
      <c r="AM94" s="3"/>
      <c r="AN94" s="3" t="n">
        <v>47.9</v>
      </c>
      <c r="AO94" s="3"/>
      <c r="AP94" s="3" t="n">
        <v>18</v>
      </c>
      <c r="AQ94" s="3"/>
      <c r="AR94" s="3" t="n">
        <v>8</v>
      </c>
      <c r="AS94" s="3" t="n">
        <v>4.42</v>
      </c>
      <c r="AT94" s="3" t="n">
        <v>2.6</v>
      </c>
      <c r="AU94" s="3" t="n">
        <v>1.58</v>
      </c>
      <c r="AV94" s="3"/>
      <c r="AW94" s="3" t="n">
        <v>20</v>
      </c>
      <c r="AX94" s="3" t="n">
        <v>4.92</v>
      </c>
      <c r="AY94" s="3"/>
      <c r="AZ94" s="3"/>
      <c r="BA94" s="3"/>
      <c r="BB94" s="3"/>
      <c r="BC94" s="3" t="n">
        <v>24.7</v>
      </c>
      <c r="BD94" s="3"/>
      <c r="BE94" s="3" t="n">
        <v>0.394</v>
      </c>
      <c r="BF94" s="3"/>
      <c r="BG94" s="3" t="n">
        <v>12.2</v>
      </c>
      <c r="BH94" s="3" t="n">
        <v>24.54</v>
      </c>
      <c r="BI94" s="3" t="n">
        <v>9</v>
      </c>
      <c r="BJ94" s="3" t="n">
        <v>16</v>
      </c>
      <c r="BK94" s="3"/>
      <c r="BL94" s="3" t="n">
        <v>54.6</v>
      </c>
      <c r="BM94" s="3"/>
      <c r="BN94" s="3"/>
      <c r="BO94" s="3" t="n">
        <v>23</v>
      </c>
      <c r="BP94" s="3"/>
      <c r="BQ94" s="3" t="n">
        <v>5.344</v>
      </c>
      <c r="BR94" s="3"/>
      <c r="BS94" s="3" t="n">
        <v>611</v>
      </c>
      <c r="BT94" s="3"/>
      <c r="BU94" s="3"/>
      <c r="BV94" s="3" t="n">
        <v>10</v>
      </c>
      <c r="BW94" s="3"/>
      <c r="BX94" s="3"/>
      <c r="BY94" s="3"/>
      <c r="BZ94" s="3" t="n">
        <v>192</v>
      </c>
      <c r="CA94" s="3"/>
      <c r="CB94" s="3" t="n">
        <v>27.8</v>
      </c>
      <c r="CC94" s="3" t="n">
        <v>2.61</v>
      </c>
      <c r="CD94" s="3" t="n">
        <v>81</v>
      </c>
      <c r="CE94" s="3" t="n">
        <v>159</v>
      </c>
      <c r="CF94" s="5" t="n">
        <v>0.0893617021276596</v>
      </c>
      <c r="CG94" s="5" t="n">
        <v>21.9784172661871</v>
      </c>
      <c r="CH94" s="5" t="n">
        <v>13.9308916970086</v>
      </c>
      <c r="CI94" s="17" t="n">
        <v>44.4077850926525</v>
      </c>
      <c r="CJ94" s="5" t="n">
        <f aca="false">(100*CI94-1781)/1003</f>
        <v>2.65182304014482</v>
      </c>
    </row>
    <row r="95" customFormat="false" ht="15" hidden="false" customHeight="false" outlineLevel="0" collapsed="false">
      <c r="A95" s="12" t="s">
        <v>309</v>
      </c>
      <c r="B95" s="13" t="s">
        <v>301</v>
      </c>
      <c r="C95" s="14" t="s">
        <v>212</v>
      </c>
      <c r="D95" s="13" t="n">
        <v>355</v>
      </c>
      <c r="E95" s="13" t="n">
        <v>2</v>
      </c>
      <c r="F95" s="13" t="s">
        <v>155</v>
      </c>
      <c r="G95" s="13" t="s">
        <v>156</v>
      </c>
      <c r="H95" s="15" t="n">
        <v>45.739</v>
      </c>
      <c r="I95" s="15" t="n">
        <v>1.144</v>
      </c>
      <c r="J95" s="13" t="s">
        <v>306</v>
      </c>
      <c r="K95" s="13" t="s">
        <v>148</v>
      </c>
      <c r="L95" s="16" t="s">
        <v>303</v>
      </c>
      <c r="M95" s="3" t="n">
        <v>57.9</v>
      </c>
      <c r="N95" s="3" t="n">
        <v>1.424</v>
      </c>
      <c r="O95" s="3" t="n">
        <v>18.04</v>
      </c>
      <c r="P95" s="3" t="n">
        <v>7.04</v>
      </c>
      <c r="Q95" s="3"/>
      <c r="R95" s="3"/>
      <c r="S95" s="3" t="n">
        <v>0.119</v>
      </c>
      <c r="T95" s="3" t="n">
        <v>3.21</v>
      </c>
      <c r="U95" s="3" t="n">
        <v>6.16</v>
      </c>
      <c r="V95" s="3" t="n">
        <v>4.21</v>
      </c>
      <c r="W95" s="3" t="n">
        <v>1.672</v>
      </c>
      <c r="X95" s="3" t="n">
        <v>0.233</v>
      </c>
      <c r="Y95" s="3" t="n">
        <v>0.85</v>
      </c>
      <c r="Z95" s="3"/>
      <c r="AA95" s="3"/>
      <c r="AB95" s="3"/>
      <c r="AC95" s="3"/>
      <c r="AD95" s="3"/>
      <c r="AE95" s="3"/>
      <c r="AF95" s="3"/>
      <c r="AG95" s="3"/>
      <c r="AH95" s="3" t="n">
        <v>602</v>
      </c>
      <c r="AI95" s="3"/>
      <c r="AJ95" s="3"/>
      <c r="AK95" s="3"/>
      <c r="AL95" s="3"/>
      <c r="AM95" s="3"/>
      <c r="AN95" s="3" t="n">
        <v>34.4</v>
      </c>
      <c r="AO95" s="3"/>
      <c r="AP95" s="3" t="n">
        <v>14</v>
      </c>
      <c r="AQ95" s="3"/>
      <c r="AR95" s="3" t="n">
        <v>2</v>
      </c>
      <c r="AS95" s="3" t="n">
        <v>3.68</v>
      </c>
      <c r="AT95" s="3" t="n">
        <v>1.53</v>
      </c>
      <c r="AU95" s="3" t="n">
        <v>1.428</v>
      </c>
      <c r="AV95" s="3"/>
      <c r="AW95" s="3" t="n">
        <v>21</v>
      </c>
      <c r="AX95" s="3" t="n">
        <v>4.78</v>
      </c>
      <c r="AY95" s="3"/>
      <c r="AZ95" s="3"/>
      <c r="BA95" s="3"/>
      <c r="BB95" s="3"/>
      <c r="BC95" s="3" t="n">
        <v>15.3</v>
      </c>
      <c r="BD95" s="3"/>
      <c r="BE95" s="3"/>
      <c r="BF95" s="3"/>
      <c r="BG95" s="3" t="n">
        <v>9.6</v>
      </c>
      <c r="BH95" s="3" t="n">
        <v>20.08</v>
      </c>
      <c r="BI95" s="3" t="n">
        <v>5</v>
      </c>
      <c r="BJ95" s="3" t="n">
        <v>12</v>
      </c>
      <c r="BK95" s="3"/>
      <c r="BL95" s="3" t="n">
        <v>43.4</v>
      </c>
      <c r="BM95" s="3"/>
      <c r="BN95" s="3"/>
      <c r="BO95" s="3" t="n">
        <v>15</v>
      </c>
      <c r="BP95" s="3"/>
      <c r="BQ95" s="3" t="n">
        <v>4.634</v>
      </c>
      <c r="BR95" s="3"/>
      <c r="BS95" s="3" t="n">
        <v>545</v>
      </c>
      <c r="BT95" s="3"/>
      <c r="BU95" s="3"/>
      <c r="BV95" s="3" t="n">
        <v>2</v>
      </c>
      <c r="BW95" s="3"/>
      <c r="BX95" s="3"/>
      <c r="BY95" s="3"/>
      <c r="BZ95" s="3" t="n">
        <v>148</v>
      </c>
      <c r="CA95" s="3"/>
      <c r="CB95" s="3" t="n">
        <v>19</v>
      </c>
      <c r="CC95" s="3" t="n">
        <v>1.19</v>
      </c>
      <c r="CD95" s="3" t="n">
        <v>115</v>
      </c>
      <c r="CE95" s="3" t="n">
        <v>162</v>
      </c>
      <c r="CF95" s="5" t="n">
        <v>0.0796330275229358</v>
      </c>
      <c r="CG95" s="5" t="n">
        <v>28.6842105263158</v>
      </c>
      <c r="CH95" s="5" t="n">
        <v>18.9263531499556</v>
      </c>
      <c r="CI95" s="17" t="n">
        <v>49.8472588169625</v>
      </c>
      <c r="CJ95" s="5" t="n">
        <f aca="false">(100*CI95-1781)/1003</f>
        <v>3.19414345134222</v>
      </c>
    </row>
    <row r="96" customFormat="false" ht="15" hidden="false" customHeight="false" outlineLevel="0" collapsed="false">
      <c r="A96" s="12" t="s">
        <v>310</v>
      </c>
      <c r="B96" s="13" t="s">
        <v>301</v>
      </c>
      <c r="C96" s="14" t="s">
        <v>212</v>
      </c>
      <c r="D96" s="13" t="n">
        <v>355</v>
      </c>
      <c r="E96" s="13" t="n">
        <v>2</v>
      </c>
      <c r="F96" s="13" t="s">
        <v>155</v>
      </c>
      <c r="G96" s="13" t="s">
        <v>156</v>
      </c>
      <c r="H96" s="15" t="n">
        <v>45.717</v>
      </c>
      <c r="I96" s="15" t="n">
        <v>1.344</v>
      </c>
      <c r="J96" s="13" t="s">
        <v>308</v>
      </c>
      <c r="K96" s="13" t="s">
        <v>148</v>
      </c>
      <c r="L96" s="16" t="s">
        <v>303</v>
      </c>
      <c r="M96" s="3" t="n">
        <v>68.1</v>
      </c>
      <c r="N96" s="3" t="n">
        <v>0.452</v>
      </c>
      <c r="O96" s="3" t="n">
        <v>15.84</v>
      </c>
      <c r="P96" s="3" t="n">
        <v>3.55</v>
      </c>
      <c r="Q96" s="3"/>
      <c r="R96" s="3"/>
      <c r="S96" s="3" t="n">
        <v>0.084</v>
      </c>
      <c r="T96" s="3" t="n">
        <v>1.54</v>
      </c>
      <c r="U96" s="3" t="n">
        <v>2.87</v>
      </c>
      <c r="V96" s="3" t="n">
        <v>3.95</v>
      </c>
      <c r="W96" s="3" t="n">
        <v>3.51</v>
      </c>
      <c r="X96" s="3" t="n">
        <v>0.145</v>
      </c>
      <c r="Y96" s="3" t="n">
        <v>1.12</v>
      </c>
      <c r="Z96" s="3"/>
      <c r="AA96" s="3"/>
      <c r="AB96" s="3"/>
      <c r="AC96" s="3"/>
      <c r="AD96" s="3"/>
      <c r="AE96" s="3"/>
      <c r="AF96" s="3"/>
      <c r="AG96" s="3"/>
      <c r="AH96" s="3" t="n">
        <v>2575</v>
      </c>
      <c r="AI96" s="3"/>
      <c r="AJ96" s="3"/>
      <c r="AK96" s="3"/>
      <c r="AL96" s="3"/>
      <c r="AM96" s="3"/>
      <c r="AN96" s="3" t="n">
        <v>79.7</v>
      </c>
      <c r="AO96" s="3"/>
      <c r="AP96" s="3" t="n">
        <v>4</v>
      </c>
      <c r="AQ96" s="3"/>
      <c r="AR96" s="3" t="n">
        <v>2</v>
      </c>
      <c r="AS96" s="3" t="n">
        <v>2.98</v>
      </c>
      <c r="AT96" s="3" t="n">
        <v>1.62</v>
      </c>
      <c r="AU96" s="3" t="n">
        <v>1.018</v>
      </c>
      <c r="AV96" s="3"/>
      <c r="AW96" s="3" t="n">
        <v>15</v>
      </c>
      <c r="AX96" s="3" t="n">
        <v>3.32</v>
      </c>
      <c r="AY96" s="3"/>
      <c r="AZ96" s="3"/>
      <c r="BA96" s="3"/>
      <c r="BB96" s="3"/>
      <c r="BC96" s="3" t="n">
        <v>45</v>
      </c>
      <c r="BD96" s="3"/>
      <c r="BE96" s="3"/>
      <c r="BF96" s="3"/>
      <c r="BG96" s="3" t="n">
        <v>8.3</v>
      </c>
      <c r="BH96" s="3" t="n">
        <v>26.66</v>
      </c>
      <c r="BI96" s="3" t="n">
        <v>3</v>
      </c>
      <c r="BJ96" s="3" t="n">
        <v>18</v>
      </c>
      <c r="BK96" s="3"/>
      <c r="BL96" s="3" t="n">
        <v>65.1</v>
      </c>
      <c r="BM96" s="3"/>
      <c r="BN96" s="3"/>
      <c r="BO96" s="3" t="n">
        <v>6</v>
      </c>
      <c r="BP96" s="3"/>
      <c r="BQ96" s="3" t="n">
        <v>4.274</v>
      </c>
      <c r="BR96" s="3"/>
      <c r="BS96" s="3" t="n">
        <v>622</v>
      </c>
      <c r="BT96" s="3"/>
      <c r="BU96" s="3"/>
      <c r="BV96" s="3" t="n">
        <v>15</v>
      </c>
      <c r="BW96" s="3"/>
      <c r="BX96" s="3"/>
      <c r="BY96" s="3"/>
      <c r="BZ96" s="3" t="n">
        <v>77</v>
      </c>
      <c r="CA96" s="3"/>
      <c r="CB96" s="3" t="n">
        <v>17.2</v>
      </c>
      <c r="CC96" s="3" t="n">
        <v>1.52</v>
      </c>
      <c r="CD96" s="3" t="n">
        <v>47</v>
      </c>
      <c r="CE96" s="3" t="n">
        <v>136</v>
      </c>
      <c r="CF96" s="5" t="n">
        <v>0.104662379421222</v>
      </c>
      <c r="CG96" s="5" t="n">
        <v>36.1627906976744</v>
      </c>
      <c r="CH96" s="5" t="n">
        <v>43.5804184373978</v>
      </c>
      <c r="CI96" s="17" t="n">
        <v>59.5732660952263</v>
      </c>
      <c r="CJ96" s="5" t="n">
        <f aca="false">(100*CI96-1781)/1003</f>
        <v>4.16383510421</v>
      </c>
    </row>
    <row r="97" customFormat="false" ht="15" hidden="false" customHeight="false" outlineLevel="0" collapsed="false">
      <c r="A97" s="12" t="s">
        <v>311</v>
      </c>
      <c r="B97" s="13" t="s">
        <v>301</v>
      </c>
      <c r="C97" s="14" t="s">
        <v>212</v>
      </c>
      <c r="D97" s="13" t="n">
        <v>355</v>
      </c>
      <c r="E97" s="13" t="n">
        <v>2</v>
      </c>
      <c r="F97" s="13" t="s">
        <v>155</v>
      </c>
      <c r="G97" s="13" t="s">
        <v>156</v>
      </c>
      <c r="H97" s="15" t="n">
        <v>45.717</v>
      </c>
      <c r="I97" s="15" t="n">
        <v>1.344</v>
      </c>
      <c r="J97" s="13" t="s">
        <v>308</v>
      </c>
      <c r="K97" s="13" t="s">
        <v>148</v>
      </c>
      <c r="L97" s="16" t="s">
        <v>303</v>
      </c>
      <c r="M97" s="3" t="n">
        <v>55.91</v>
      </c>
      <c r="N97" s="3" t="n">
        <v>0.903</v>
      </c>
      <c r="O97" s="3" t="n">
        <v>18.08</v>
      </c>
      <c r="P97" s="3" t="n">
        <v>7.35</v>
      </c>
      <c r="Q97" s="3"/>
      <c r="R97" s="3"/>
      <c r="S97" s="3" t="n">
        <v>0.144</v>
      </c>
      <c r="T97" s="3" t="n">
        <v>3.84</v>
      </c>
      <c r="U97" s="3" t="n">
        <v>6.46</v>
      </c>
      <c r="V97" s="3" t="n">
        <v>3.81</v>
      </c>
      <c r="W97" s="3" t="n">
        <v>2.91</v>
      </c>
      <c r="X97" s="3" t="n">
        <v>0.345</v>
      </c>
      <c r="Y97" s="3" t="n">
        <v>1.24</v>
      </c>
      <c r="Z97" s="3"/>
      <c r="AA97" s="3"/>
      <c r="AB97" s="3"/>
      <c r="AC97" s="3"/>
      <c r="AD97" s="3"/>
      <c r="AE97" s="3"/>
      <c r="AF97" s="3"/>
      <c r="AG97" s="3"/>
      <c r="AH97" s="3" t="n">
        <v>2518</v>
      </c>
      <c r="AI97" s="3"/>
      <c r="AJ97" s="3"/>
      <c r="AK97" s="3"/>
      <c r="AL97" s="3"/>
      <c r="AM97" s="3"/>
      <c r="AN97" s="3" t="n">
        <v>98.3</v>
      </c>
      <c r="AO97" s="3"/>
      <c r="AP97" s="3" t="n">
        <v>17</v>
      </c>
      <c r="AQ97" s="3"/>
      <c r="AR97" s="3" t="n">
        <v>12</v>
      </c>
      <c r="AS97" s="3" t="n">
        <v>4.49</v>
      </c>
      <c r="AT97" s="3" t="n">
        <v>2.36</v>
      </c>
      <c r="AU97" s="3" t="n">
        <v>1.925</v>
      </c>
      <c r="AV97" s="3"/>
      <c r="AW97" s="3" t="n">
        <v>20</v>
      </c>
      <c r="AX97" s="3" t="n">
        <v>6.2</v>
      </c>
      <c r="AY97" s="3"/>
      <c r="AZ97" s="3"/>
      <c r="BA97" s="3"/>
      <c r="BB97" s="3"/>
      <c r="BC97" s="3" t="n">
        <v>49.9</v>
      </c>
      <c r="BD97" s="3"/>
      <c r="BE97" s="3" t="n">
        <v>0.315</v>
      </c>
      <c r="BF97" s="3"/>
      <c r="BG97" s="3" t="n">
        <v>10.8</v>
      </c>
      <c r="BH97" s="3" t="n">
        <v>42.66</v>
      </c>
      <c r="BI97" s="3" t="n">
        <v>7</v>
      </c>
      <c r="BJ97" s="3" t="n">
        <v>18</v>
      </c>
      <c r="BK97" s="3"/>
      <c r="BL97" s="3" t="n">
        <v>70.2</v>
      </c>
      <c r="BM97" s="3"/>
      <c r="BN97" s="3"/>
      <c r="BO97" s="3" t="n">
        <v>23</v>
      </c>
      <c r="BP97" s="3"/>
      <c r="BQ97" s="3" t="n">
        <v>7.685</v>
      </c>
      <c r="BR97" s="3"/>
      <c r="BS97" s="3" t="n">
        <v>1016</v>
      </c>
      <c r="BT97" s="3"/>
      <c r="BU97" s="3"/>
      <c r="BV97" s="3" t="n">
        <v>8</v>
      </c>
      <c r="BW97" s="3"/>
      <c r="BX97" s="3"/>
      <c r="BY97" s="3"/>
      <c r="BZ97" s="3" t="n">
        <v>214</v>
      </c>
      <c r="CA97" s="3"/>
      <c r="CB97" s="3" t="n">
        <v>26.5</v>
      </c>
      <c r="CC97" s="3" t="n">
        <v>2.16</v>
      </c>
      <c r="CD97" s="3" t="n">
        <v>84</v>
      </c>
      <c r="CE97" s="3" t="n">
        <v>139</v>
      </c>
      <c r="CF97" s="5" t="n">
        <v>0.0690944881889764</v>
      </c>
      <c r="CG97" s="5" t="n">
        <v>38.3396226415094</v>
      </c>
      <c r="CH97" s="5" t="n">
        <v>34.0070738440304</v>
      </c>
      <c r="CI97" s="17" t="n">
        <v>57.9925874234726</v>
      </c>
      <c r="CJ97" s="5" t="n">
        <f aca="false">(100*CI97-1781)/1003</f>
        <v>4.00624002228042</v>
      </c>
    </row>
    <row r="98" customFormat="false" ht="15" hidden="false" customHeight="false" outlineLevel="0" collapsed="false">
      <c r="A98" s="12" t="s">
        <v>312</v>
      </c>
      <c r="B98" s="13" t="s">
        <v>313</v>
      </c>
      <c r="C98" s="14" t="s">
        <v>314</v>
      </c>
      <c r="D98" s="13" t="n">
        <v>384</v>
      </c>
      <c r="E98" s="13" t="n">
        <v>2</v>
      </c>
      <c r="F98" s="13" t="s">
        <v>111</v>
      </c>
      <c r="G98" s="13" t="s">
        <v>124</v>
      </c>
      <c r="H98" s="15" t="n">
        <v>50.035175</v>
      </c>
      <c r="I98" s="15" t="n">
        <v>12.7506166666667</v>
      </c>
      <c r="J98" s="13"/>
      <c r="K98" s="13" t="s">
        <v>114</v>
      </c>
      <c r="L98" s="16" t="s">
        <v>176</v>
      </c>
      <c r="M98" s="3" t="n">
        <v>61.08</v>
      </c>
      <c r="N98" s="3" t="n">
        <v>0.61</v>
      </c>
      <c r="O98" s="3" t="n">
        <v>14.99</v>
      </c>
      <c r="P98" s="3" t="n">
        <v>7.18</v>
      </c>
      <c r="Q98" s="3"/>
      <c r="R98" s="3"/>
      <c r="S98" s="3" t="n">
        <v>0.14</v>
      </c>
      <c r="T98" s="3" t="n">
        <v>3.41</v>
      </c>
      <c r="U98" s="3" t="n">
        <v>7.08</v>
      </c>
      <c r="V98" s="3" t="n">
        <v>3.97</v>
      </c>
      <c r="W98" s="3" t="n">
        <v>0.58</v>
      </c>
      <c r="X98" s="3" t="n">
        <v>0.16</v>
      </c>
      <c r="Y98" s="3" t="n">
        <v>0.6</v>
      </c>
      <c r="Z98" s="3"/>
      <c r="AA98" s="3"/>
      <c r="AB98" s="3"/>
      <c r="AC98" s="3"/>
      <c r="AD98" s="3"/>
      <c r="AE98" s="3"/>
      <c r="AF98" s="3"/>
      <c r="AG98" s="3"/>
      <c r="AH98" s="3" t="n">
        <v>446</v>
      </c>
      <c r="AI98" s="3"/>
      <c r="AJ98" s="3"/>
      <c r="AK98" s="3"/>
      <c r="AL98" s="3"/>
      <c r="AM98" s="3"/>
      <c r="AN98" s="3" t="n">
        <v>9.5</v>
      </c>
      <c r="AO98" s="3"/>
      <c r="AP98" s="3"/>
      <c r="AQ98" s="3" t="n">
        <v>0.1</v>
      </c>
      <c r="AR98" s="3"/>
      <c r="AS98" s="3" t="n">
        <v>2.2</v>
      </c>
      <c r="AT98" s="3" t="n">
        <v>1.52</v>
      </c>
      <c r="AU98" s="3" t="n">
        <v>0.67</v>
      </c>
      <c r="AV98" s="3"/>
      <c r="AW98" s="3"/>
      <c r="AX98" s="3" t="n">
        <v>2.2</v>
      </c>
      <c r="AY98" s="3"/>
      <c r="AZ98" s="3" t="n">
        <v>2.7</v>
      </c>
      <c r="BA98" s="3"/>
      <c r="BB98" s="3" t="n">
        <v>0.49</v>
      </c>
      <c r="BC98" s="3" t="n">
        <v>4</v>
      </c>
      <c r="BD98" s="3"/>
      <c r="BE98" s="3" t="n">
        <v>0.23</v>
      </c>
      <c r="BF98" s="3"/>
      <c r="BG98" s="3" t="n">
        <v>4.5</v>
      </c>
      <c r="BH98" s="3" t="n">
        <v>7</v>
      </c>
      <c r="BI98" s="3" t="n">
        <v>5</v>
      </c>
      <c r="BJ98" s="3" t="n">
        <v>0.5</v>
      </c>
      <c r="BK98" s="3" t="n">
        <v>1.45</v>
      </c>
      <c r="BL98" s="3" t="n">
        <v>1.9</v>
      </c>
      <c r="BM98" s="3"/>
      <c r="BN98" s="3"/>
      <c r="BO98" s="3" t="n">
        <v>17</v>
      </c>
      <c r="BP98" s="3"/>
      <c r="BQ98" s="3" t="n">
        <v>1.3</v>
      </c>
      <c r="BR98" s="3"/>
      <c r="BS98" s="3" t="n">
        <v>598</v>
      </c>
      <c r="BT98" s="3" t="n">
        <v>0.3</v>
      </c>
      <c r="BU98" s="3" t="n">
        <v>0.36</v>
      </c>
      <c r="BV98" s="3" t="n">
        <v>0.3</v>
      </c>
      <c r="BW98" s="3"/>
      <c r="BX98" s="3" t="n">
        <v>0.24</v>
      </c>
      <c r="BY98" s="3" t="n">
        <v>0.4</v>
      </c>
      <c r="BZ98" s="3" t="n">
        <v>153</v>
      </c>
      <c r="CA98" s="3"/>
      <c r="CB98" s="3" t="n">
        <v>13.2</v>
      </c>
      <c r="CC98" s="3" t="n">
        <v>1.5</v>
      </c>
      <c r="CD98" s="3"/>
      <c r="CE98" s="3" t="n">
        <v>116.2</v>
      </c>
      <c r="CF98" s="5" t="n">
        <v>0.00317725752508361</v>
      </c>
      <c r="CG98" s="5" t="n">
        <v>45.3030303030303</v>
      </c>
      <c r="CH98" s="5" t="n">
        <v>3.92546583850932</v>
      </c>
      <c r="CI98" s="17" t="n">
        <v>40.7116196775196</v>
      </c>
      <c r="CJ98" s="5" t="n">
        <f aca="false">(100*CI98-1781)/1003</f>
        <v>2.28331203165699</v>
      </c>
    </row>
    <row r="99" customFormat="false" ht="15" hidden="false" customHeight="false" outlineLevel="0" collapsed="false">
      <c r="A99" s="12" t="s">
        <v>315</v>
      </c>
      <c r="B99" s="13" t="s">
        <v>313</v>
      </c>
      <c r="C99" s="14" t="s">
        <v>314</v>
      </c>
      <c r="D99" s="13" t="n">
        <v>385</v>
      </c>
      <c r="E99" s="13" t="n">
        <v>1</v>
      </c>
      <c r="F99" s="13" t="s">
        <v>111</v>
      </c>
      <c r="G99" s="13" t="s">
        <v>124</v>
      </c>
      <c r="H99" s="15" t="n">
        <v>50.035175</v>
      </c>
      <c r="I99" s="15" t="n">
        <v>12.7506166666667</v>
      </c>
      <c r="J99" s="13"/>
      <c r="K99" s="13" t="s">
        <v>114</v>
      </c>
      <c r="L99" s="16" t="s">
        <v>176</v>
      </c>
      <c r="M99" s="3" t="n">
        <v>63.04</v>
      </c>
      <c r="N99" s="3" t="n">
        <v>0.27</v>
      </c>
      <c r="O99" s="3" t="n">
        <v>16.74</v>
      </c>
      <c r="P99" s="3" t="n">
        <v>4.57</v>
      </c>
      <c r="Q99" s="3"/>
      <c r="R99" s="3"/>
      <c r="S99" s="3" t="n">
        <v>0.08</v>
      </c>
      <c r="T99" s="3" t="n">
        <v>2.51</v>
      </c>
      <c r="U99" s="3" t="n">
        <v>6.29</v>
      </c>
      <c r="V99" s="3" t="n">
        <v>4.78</v>
      </c>
      <c r="W99" s="3" t="n">
        <v>0.52</v>
      </c>
      <c r="X99" s="3" t="n">
        <v>0.07</v>
      </c>
      <c r="Y99" s="3" t="n">
        <v>0.9</v>
      </c>
      <c r="Z99" s="3"/>
      <c r="AA99" s="3"/>
      <c r="AB99" s="3"/>
      <c r="AC99" s="3"/>
      <c r="AD99" s="3"/>
      <c r="AE99" s="3"/>
      <c r="AF99" s="3"/>
      <c r="AG99" s="3"/>
      <c r="AH99" s="3" t="n">
        <v>564</v>
      </c>
      <c r="AI99" s="3"/>
      <c r="AJ99" s="3"/>
      <c r="AK99" s="3"/>
      <c r="AL99" s="3"/>
      <c r="AM99" s="3"/>
      <c r="AN99" s="3" t="n">
        <v>14.6</v>
      </c>
      <c r="AO99" s="3"/>
      <c r="AP99" s="3"/>
      <c r="AQ99" s="3" t="n">
        <v>0.6</v>
      </c>
      <c r="AR99" s="3"/>
      <c r="AS99" s="3" t="n">
        <v>1.4</v>
      </c>
      <c r="AT99" s="3" t="n">
        <v>0.78</v>
      </c>
      <c r="AU99" s="3" t="n">
        <v>0.48</v>
      </c>
      <c r="AV99" s="3"/>
      <c r="AW99" s="3"/>
      <c r="AX99" s="3" t="n">
        <v>1.7</v>
      </c>
      <c r="AY99" s="3"/>
      <c r="AZ99" s="3" t="n">
        <v>0.8</v>
      </c>
      <c r="BA99" s="3"/>
      <c r="BB99" s="3" t="n">
        <v>0.26</v>
      </c>
      <c r="BC99" s="3" t="n">
        <v>7.5</v>
      </c>
      <c r="BD99" s="3"/>
      <c r="BE99" s="3" t="n">
        <v>0.11</v>
      </c>
      <c r="BF99" s="3"/>
      <c r="BG99" s="3" t="n">
        <v>1.9</v>
      </c>
      <c r="BH99" s="3" t="n">
        <v>8</v>
      </c>
      <c r="BI99" s="3" t="n">
        <v>8</v>
      </c>
      <c r="BJ99" s="3" t="n">
        <v>0.9</v>
      </c>
      <c r="BK99" s="3" t="n">
        <v>1.95</v>
      </c>
      <c r="BL99" s="3" t="n">
        <v>3</v>
      </c>
      <c r="BM99" s="3"/>
      <c r="BN99" s="3"/>
      <c r="BO99" s="3" t="n">
        <v>14</v>
      </c>
      <c r="BP99" s="3"/>
      <c r="BQ99" s="3" t="n">
        <v>1.7</v>
      </c>
      <c r="BR99" s="3"/>
      <c r="BS99" s="3" t="n">
        <v>696</v>
      </c>
      <c r="BT99" s="3" t="n">
        <v>0.2</v>
      </c>
      <c r="BU99" s="3" t="n">
        <v>0.24</v>
      </c>
      <c r="BV99" s="3" t="n">
        <v>1</v>
      </c>
      <c r="BW99" s="3"/>
      <c r="BX99" s="3" t="n">
        <v>0.1</v>
      </c>
      <c r="BY99" s="3" t="n">
        <v>0.4</v>
      </c>
      <c r="BZ99" s="3" t="n">
        <v>108</v>
      </c>
      <c r="CA99" s="3"/>
      <c r="CB99" s="3" t="n">
        <v>7</v>
      </c>
      <c r="CC99" s="3" t="n">
        <v>0.7</v>
      </c>
      <c r="CD99" s="3"/>
      <c r="CE99" s="3" t="n">
        <v>31.6</v>
      </c>
      <c r="CF99" s="5" t="n">
        <v>0.00431034482758621</v>
      </c>
      <c r="CG99" s="5" t="n">
        <v>99.4285714285714</v>
      </c>
      <c r="CH99" s="5" t="n">
        <v>15.7719609582964</v>
      </c>
      <c r="CI99" s="17" t="n">
        <v>61.0466838837335</v>
      </c>
      <c r="CJ99" s="5" t="n">
        <f aca="false">(100*CI99-1781)/1003</f>
        <v>4.31073617983385</v>
      </c>
    </row>
    <row r="100" customFormat="false" ht="15" hidden="false" customHeight="false" outlineLevel="0" collapsed="false">
      <c r="A100" s="12" t="s">
        <v>316</v>
      </c>
      <c r="B100" s="13" t="s">
        <v>313</v>
      </c>
      <c r="C100" s="14" t="s">
        <v>317</v>
      </c>
      <c r="D100" s="13" t="n">
        <v>386</v>
      </c>
      <c r="E100" s="13" t="n">
        <v>1</v>
      </c>
      <c r="F100" s="13" t="s">
        <v>111</v>
      </c>
      <c r="G100" s="13" t="s">
        <v>124</v>
      </c>
      <c r="H100" s="15" t="n">
        <v>50.0407166666667</v>
      </c>
      <c r="I100" s="15" t="n">
        <v>12.7750055555556</v>
      </c>
      <c r="J100" s="13"/>
      <c r="K100" s="13" t="s">
        <v>114</v>
      </c>
      <c r="L100" s="16" t="s">
        <v>176</v>
      </c>
      <c r="M100" s="3" t="n">
        <v>69.57</v>
      </c>
      <c r="N100" s="3" t="s">
        <v>318</v>
      </c>
      <c r="O100" s="3" t="n">
        <v>19.07</v>
      </c>
      <c r="P100" s="3" t="n">
        <v>0.07</v>
      </c>
      <c r="Q100" s="3"/>
      <c r="R100" s="3"/>
      <c r="S100" s="3" t="s">
        <v>318</v>
      </c>
      <c r="T100" s="3" t="n">
        <v>0.03</v>
      </c>
      <c r="U100" s="3" t="n">
        <v>3.65</v>
      </c>
      <c r="V100" s="3" t="n">
        <v>6.74</v>
      </c>
      <c r="W100" s="3" t="n">
        <v>0.35</v>
      </c>
      <c r="X100" s="3" t="s">
        <v>318</v>
      </c>
      <c r="Y100" s="3" t="n">
        <v>0.4</v>
      </c>
      <c r="Z100" s="3"/>
      <c r="AA100" s="3"/>
      <c r="AB100" s="3"/>
      <c r="AC100" s="3"/>
      <c r="AD100" s="3"/>
      <c r="AE100" s="3"/>
      <c r="AF100" s="3"/>
      <c r="AG100" s="3"/>
      <c r="AH100" s="3" t="n">
        <v>191</v>
      </c>
      <c r="AI100" s="3"/>
      <c r="AJ100" s="3"/>
      <c r="AK100" s="3"/>
      <c r="AL100" s="3"/>
      <c r="AM100" s="3"/>
      <c r="AN100" s="3" t="n">
        <v>1.3</v>
      </c>
      <c r="AO100" s="3"/>
      <c r="AP100" s="3"/>
      <c r="AQ100" s="3" t="n">
        <v>1.8</v>
      </c>
      <c r="AR100" s="3"/>
      <c r="AS100" s="3" t="n">
        <v>0.2</v>
      </c>
      <c r="AT100" s="3" t="n">
        <v>0.12</v>
      </c>
      <c r="AU100" s="3" t="n">
        <v>0.14</v>
      </c>
      <c r="AV100" s="3"/>
      <c r="AW100" s="3"/>
      <c r="AX100" s="3" t="n">
        <v>0.3</v>
      </c>
      <c r="AY100" s="3"/>
      <c r="AZ100" s="3" t="s">
        <v>319</v>
      </c>
      <c r="BA100" s="3"/>
      <c r="BB100" s="3" t="n">
        <v>0.05</v>
      </c>
      <c r="BC100" s="3" t="n">
        <v>0.7</v>
      </c>
      <c r="BD100" s="3"/>
      <c r="BE100" s="3" t="n">
        <v>0.01</v>
      </c>
      <c r="BF100" s="3"/>
      <c r="BG100" s="3" t="n">
        <v>0.2</v>
      </c>
      <c r="BH100" s="3" t="n">
        <v>0.8</v>
      </c>
      <c r="BI100" s="3" t="n">
        <v>3</v>
      </c>
      <c r="BJ100" s="3" t="n">
        <v>1.8</v>
      </c>
      <c r="BK100" s="3" t="n">
        <v>0.16</v>
      </c>
      <c r="BL100" s="3" t="n">
        <v>8.5</v>
      </c>
      <c r="BM100" s="3"/>
      <c r="BN100" s="3"/>
      <c r="BO100" s="3" t="s">
        <v>320</v>
      </c>
      <c r="BP100" s="3"/>
      <c r="BQ100" s="3" t="n">
        <v>0.1</v>
      </c>
      <c r="BR100" s="3"/>
      <c r="BS100" s="3" t="n">
        <v>545</v>
      </c>
      <c r="BT100" s="3" t="n">
        <v>0.1</v>
      </c>
      <c r="BU100" s="3" t="n">
        <v>0.05</v>
      </c>
      <c r="BV100" s="3"/>
      <c r="BW100" s="3"/>
      <c r="BX100" s="3" t="n">
        <v>0.02</v>
      </c>
      <c r="BY100" s="3" t="n">
        <v>0.2</v>
      </c>
      <c r="BZ100" s="3" t="s">
        <v>321</v>
      </c>
      <c r="CA100" s="3"/>
      <c r="CB100" s="3" t="n">
        <v>1.4</v>
      </c>
      <c r="CC100" s="3" t="n">
        <v>0.1</v>
      </c>
      <c r="CD100" s="3"/>
      <c r="CE100" s="3" t="n">
        <v>1.9</v>
      </c>
      <c r="CF100" s="5" t="n">
        <v>0.0155963302752294</v>
      </c>
      <c r="CG100" s="5" t="n">
        <v>389.285714285714</v>
      </c>
      <c r="CH100" s="5" t="n">
        <v>10.304347826087</v>
      </c>
      <c r="CI100" s="17" t="n">
        <v>71.3590097896456</v>
      </c>
      <c r="CJ100" s="5" t="n">
        <f aca="false">(100*CI100-1781)/1003</f>
        <v>5.3388843259866</v>
      </c>
    </row>
    <row r="101" customFormat="false" ht="15" hidden="false" customHeight="false" outlineLevel="0" collapsed="false">
      <c r="A101" s="12" t="s">
        <v>322</v>
      </c>
      <c r="B101" s="13" t="s">
        <v>313</v>
      </c>
      <c r="C101" s="14" t="s">
        <v>323</v>
      </c>
      <c r="D101" s="13" t="n">
        <v>386</v>
      </c>
      <c r="E101" s="13" t="n">
        <v>1</v>
      </c>
      <c r="F101" s="13" t="s">
        <v>111</v>
      </c>
      <c r="G101" s="13" t="s">
        <v>124</v>
      </c>
      <c r="H101" s="15" t="n">
        <v>50.0402777777778</v>
      </c>
      <c r="I101" s="15" t="n">
        <v>12.7740055555556</v>
      </c>
      <c r="J101" s="13"/>
      <c r="K101" s="13" t="s">
        <v>114</v>
      </c>
      <c r="L101" s="16" t="s">
        <v>176</v>
      </c>
      <c r="M101" s="3" t="n">
        <v>69.63</v>
      </c>
      <c r="N101" s="3" t="n">
        <v>0.22</v>
      </c>
      <c r="O101" s="3" t="n">
        <v>16.47</v>
      </c>
      <c r="P101" s="3" t="n">
        <v>1.5</v>
      </c>
      <c r="Q101" s="3"/>
      <c r="R101" s="3"/>
      <c r="S101" s="3" t="n">
        <v>0.02</v>
      </c>
      <c r="T101" s="3" t="n">
        <v>0.83</v>
      </c>
      <c r="U101" s="3" t="n">
        <v>4.99</v>
      </c>
      <c r="V101" s="3" t="n">
        <v>4.64</v>
      </c>
      <c r="W101" s="3" t="n">
        <v>0.64</v>
      </c>
      <c r="X101" s="3" t="n">
        <v>0.06</v>
      </c>
      <c r="Y101" s="3" t="n">
        <v>0.8</v>
      </c>
      <c r="Z101" s="3"/>
      <c r="AA101" s="3"/>
      <c r="AB101" s="3"/>
      <c r="AC101" s="3"/>
      <c r="AD101" s="3"/>
      <c r="AE101" s="3"/>
      <c r="AF101" s="3"/>
      <c r="AG101" s="3"/>
      <c r="AH101" s="3" t="n">
        <v>140</v>
      </c>
      <c r="AI101" s="3"/>
      <c r="AJ101" s="3"/>
      <c r="AK101" s="3"/>
      <c r="AL101" s="3"/>
      <c r="AM101" s="3"/>
      <c r="AN101" s="3" t="n">
        <v>51.4</v>
      </c>
      <c r="AO101" s="3"/>
      <c r="AP101" s="3"/>
      <c r="AQ101" s="3" t="n">
        <v>3.9</v>
      </c>
      <c r="AR101" s="3"/>
      <c r="AS101" s="3" t="n">
        <v>7</v>
      </c>
      <c r="AT101" s="3" t="n">
        <v>2.41</v>
      </c>
      <c r="AU101" s="3" t="n">
        <v>3.47</v>
      </c>
      <c r="AV101" s="3"/>
      <c r="AW101" s="3"/>
      <c r="AX101" s="3" t="n">
        <v>11</v>
      </c>
      <c r="AY101" s="3"/>
      <c r="AZ101" s="3" t="n">
        <v>1</v>
      </c>
      <c r="BA101" s="3"/>
      <c r="BB101" s="3" t="n">
        <v>1.1</v>
      </c>
      <c r="BC101" s="3" t="n">
        <v>19.9</v>
      </c>
      <c r="BD101" s="3"/>
      <c r="BE101" s="3" t="n">
        <v>0.2</v>
      </c>
      <c r="BF101" s="3"/>
      <c r="BG101" s="3" t="n">
        <v>0.6</v>
      </c>
      <c r="BH101" s="3" t="n">
        <v>35.8</v>
      </c>
      <c r="BI101" s="3" t="n">
        <v>5</v>
      </c>
      <c r="BJ101" s="3" t="n">
        <v>2.8</v>
      </c>
      <c r="BK101" s="3" t="n">
        <v>7.28</v>
      </c>
      <c r="BL101" s="3" t="n">
        <v>17.6</v>
      </c>
      <c r="BM101" s="3"/>
      <c r="BN101" s="3"/>
      <c r="BO101" s="3" t="n">
        <v>7</v>
      </c>
      <c r="BP101" s="3"/>
      <c r="BQ101" s="3" t="n">
        <v>10.5</v>
      </c>
      <c r="BR101" s="3"/>
      <c r="BS101" s="3" t="n">
        <v>541</v>
      </c>
      <c r="BT101" s="3"/>
      <c r="BU101" s="3" t="n">
        <v>1.52</v>
      </c>
      <c r="BV101" s="3" t="n">
        <v>6.6</v>
      </c>
      <c r="BW101" s="3"/>
      <c r="BX101" s="3" t="n">
        <v>0.26</v>
      </c>
      <c r="BY101" s="3" t="n">
        <v>5.3</v>
      </c>
      <c r="BZ101" s="3" t="n">
        <v>84</v>
      </c>
      <c r="CA101" s="3"/>
      <c r="CB101" s="3" t="n">
        <v>28.1</v>
      </c>
      <c r="CC101" s="3" t="n">
        <v>1.4</v>
      </c>
      <c r="CD101" s="3"/>
      <c r="CE101" s="3" t="n">
        <v>32.2</v>
      </c>
      <c r="CF101" s="5" t="n">
        <v>0.0325323475046211</v>
      </c>
      <c r="CG101" s="5" t="n">
        <v>19.2526690391459</v>
      </c>
      <c r="CH101" s="5" t="n">
        <v>20.9241348713398</v>
      </c>
      <c r="CI101" s="17" t="n">
        <v>46.623740722907</v>
      </c>
      <c r="CJ101" s="5" t="n">
        <f aca="false">(100*CI101-1781)/1003</f>
        <v>2.87275580487607</v>
      </c>
    </row>
    <row r="102" customFormat="false" ht="16" hidden="false" customHeight="true" outlineLevel="0" collapsed="false">
      <c r="A102" s="12" t="s">
        <v>324</v>
      </c>
      <c r="B102" s="13" t="s">
        <v>313</v>
      </c>
      <c r="C102" s="14" t="s">
        <v>325</v>
      </c>
      <c r="D102" s="13" t="n">
        <v>386</v>
      </c>
      <c r="E102" s="13" t="n">
        <v>1</v>
      </c>
      <c r="F102" s="13" t="s">
        <v>111</v>
      </c>
      <c r="G102" s="13" t="s">
        <v>124</v>
      </c>
      <c r="H102" s="15" t="n">
        <v>50.0406722222222</v>
      </c>
      <c r="I102" s="15" t="n">
        <v>12.7751138888889</v>
      </c>
      <c r="J102" s="13"/>
      <c r="K102" s="13" t="s">
        <v>114</v>
      </c>
      <c r="L102" s="16" t="s">
        <v>176</v>
      </c>
      <c r="M102" s="3" t="n">
        <v>63.54</v>
      </c>
      <c r="N102" s="3" t="n">
        <v>0.74</v>
      </c>
      <c r="O102" s="3" t="n">
        <v>16.81</v>
      </c>
      <c r="P102" s="3" t="n">
        <v>5.77</v>
      </c>
      <c r="Q102" s="3"/>
      <c r="R102" s="3"/>
      <c r="S102" s="3" t="n">
        <v>0.1</v>
      </c>
      <c r="T102" s="3" t="n">
        <v>2.99</v>
      </c>
      <c r="U102" s="3" t="n">
        <v>4.79</v>
      </c>
      <c r="V102" s="3" t="n">
        <v>2.7</v>
      </c>
      <c r="W102" s="3" t="n">
        <v>1.45</v>
      </c>
      <c r="X102" s="3" t="n">
        <v>0.28</v>
      </c>
      <c r="Y102" s="3" t="n">
        <v>0.6</v>
      </c>
      <c r="Z102" s="3"/>
      <c r="AA102" s="3"/>
      <c r="AB102" s="3"/>
      <c r="AC102" s="3"/>
      <c r="AD102" s="3"/>
      <c r="AE102" s="3"/>
      <c r="AF102" s="3"/>
      <c r="AG102" s="3"/>
      <c r="AH102" s="3" t="n">
        <v>375</v>
      </c>
      <c r="AI102" s="3"/>
      <c r="AJ102" s="3"/>
      <c r="AK102" s="3"/>
      <c r="AL102" s="3"/>
      <c r="AM102" s="3"/>
      <c r="AN102" s="3" t="n">
        <v>55</v>
      </c>
      <c r="AO102" s="3"/>
      <c r="AP102" s="3"/>
      <c r="AQ102" s="3" t="n">
        <v>2.7</v>
      </c>
      <c r="AR102" s="3"/>
      <c r="AS102" s="3" t="n">
        <v>4</v>
      </c>
      <c r="AT102" s="3" t="n">
        <v>2.34</v>
      </c>
      <c r="AU102" s="3" t="n">
        <v>1.41</v>
      </c>
      <c r="AV102" s="3"/>
      <c r="AW102" s="3"/>
      <c r="AX102" s="3" t="n">
        <v>5.3</v>
      </c>
      <c r="AY102" s="3"/>
      <c r="AZ102" s="3" t="n">
        <v>4</v>
      </c>
      <c r="BA102" s="3"/>
      <c r="BB102" s="3" t="n">
        <v>0.8</v>
      </c>
      <c r="BC102" s="3" t="n">
        <v>23.3</v>
      </c>
      <c r="BD102" s="3"/>
      <c r="BE102" s="3" t="n">
        <v>0.38</v>
      </c>
      <c r="BF102" s="3"/>
      <c r="BG102" s="3" t="n">
        <v>5.6</v>
      </c>
      <c r="BH102" s="3" t="n">
        <v>24.6</v>
      </c>
      <c r="BI102" s="3" t="n">
        <v>13</v>
      </c>
      <c r="BJ102" s="3" t="n">
        <v>1.9</v>
      </c>
      <c r="BK102" s="3" t="n">
        <v>6.07</v>
      </c>
      <c r="BL102" s="3" t="n">
        <v>34.4</v>
      </c>
      <c r="BM102" s="3"/>
      <c r="BN102" s="3"/>
      <c r="BO102" s="3" t="n">
        <v>16</v>
      </c>
      <c r="BP102" s="3"/>
      <c r="BQ102" s="3" t="n">
        <v>5.9</v>
      </c>
      <c r="BR102" s="3"/>
      <c r="BS102" s="3" t="n">
        <v>403</v>
      </c>
      <c r="BT102" s="3" t="n">
        <v>0.4</v>
      </c>
      <c r="BU102" s="3" t="n">
        <v>0.74</v>
      </c>
      <c r="BV102" s="3" t="n">
        <v>5.6</v>
      </c>
      <c r="BW102" s="3"/>
      <c r="BX102" s="3" t="n">
        <v>0.37</v>
      </c>
      <c r="BY102" s="3" t="n">
        <v>2.7</v>
      </c>
      <c r="BZ102" s="3" t="n">
        <v>106</v>
      </c>
      <c r="CA102" s="3"/>
      <c r="CB102" s="3" t="n">
        <v>21.5</v>
      </c>
      <c r="CC102" s="3" t="n">
        <v>2.3</v>
      </c>
      <c r="CD102" s="3"/>
      <c r="CE102" s="3" t="n">
        <v>150.3</v>
      </c>
      <c r="CF102" s="5" t="n">
        <v>0.0853598014888338</v>
      </c>
      <c r="CG102" s="5" t="n">
        <v>18.7441860465116</v>
      </c>
      <c r="CH102" s="5" t="n">
        <v>14.9125033756414</v>
      </c>
      <c r="CI102" s="17" t="n">
        <v>43.3674614775021</v>
      </c>
      <c r="CJ102" s="5" t="n">
        <f aca="false">(100*CI102-1781)/1003</f>
        <v>2.54810184222354</v>
      </c>
    </row>
    <row r="103" customFormat="false" ht="16" hidden="false" customHeight="true" outlineLevel="0" collapsed="false">
      <c r="A103" s="12" t="s">
        <v>326</v>
      </c>
      <c r="B103" s="13" t="s">
        <v>313</v>
      </c>
      <c r="C103" s="14" t="s">
        <v>323</v>
      </c>
      <c r="D103" s="13" t="n">
        <v>386</v>
      </c>
      <c r="E103" s="13" t="n">
        <v>1</v>
      </c>
      <c r="F103" s="13" t="s">
        <v>111</v>
      </c>
      <c r="G103" s="13" t="s">
        <v>124</v>
      </c>
      <c r="H103" s="15" t="n">
        <v>50.0426111111111</v>
      </c>
      <c r="I103" s="15" t="n">
        <v>12.8583583333333</v>
      </c>
      <c r="J103" s="13"/>
      <c r="K103" s="13" t="s">
        <v>114</v>
      </c>
      <c r="L103" s="16" t="s">
        <v>176</v>
      </c>
      <c r="M103" s="3" t="n">
        <v>62.62</v>
      </c>
      <c r="N103" s="3" t="n">
        <v>0.13</v>
      </c>
      <c r="O103" s="3" t="n">
        <v>19.44</v>
      </c>
      <c r="P103" s="3" t="n">
        <v>2.64</v>
      </c>
      <c r="Q103" s="3"/>
      <c r="R103" s="3"/>
      <c r="S103" s="3" t="n">
        <v>0.05</v>
      </c>
      <c r="T103" s="3" t="n">
        <v>1.26</v>
      </c>
      <c r="U103" s="3" t="n">
        <v>6.92</v>
      </c>
      <c r="V103" s="3" t="n">
        <v>5.67</v>
      </c>
      <c r="W103" s="3" t="n">
        <v>0.48</v>
      </c>
      <c r="X103" s="3" t="n">
        <v>0.1</v>
      </c>
      <c r="Y103" s="3" t="n">
        <v>0.4</v>
      </c>
      <c r="Z103" s="3"/>
      <c r="AA103" s="3"/>
      <c r="AB103" s="3"/>
      <c r="AC103" s="3"/>
      <c r="AD103" s="3"/>
      <c r="AE103" s="3"/>
      <c r="AF103" s="3"/>
      <c r="AG103" s="3"/>
      <c r="AH103" s="3" t="n">
        <v>629</v>
      </c>
      <c r="AI103" s="3"/>
      <c r="AJ103" s="3"/>
      <c r="AK103" s="3"/>
      <c r="AL103" s="3"/>
      <c r="AM103" s="3"/>
      <c r="AN103" s="3" t="n">
        <v>120.4</v>
      </c>
      <c r="AO103" s="3"/>
      <c r="AP103" s="3"/>
      <c r="AQ103" s="3" t="n">
        <v>0.4</v>
      </c>
      <c r="AR103" s="3"/>
      <c r="AS103" s="3" t="n">
        <v>3.2</v>
      </c>
      <c r="AT103" s="3" t="n">
        <v>1.21</v>
      </c>
      <c r="AU103" s="3" t="n">
        <v>1.16</v>
      </c>
      <c r="AV103" s="3"/>
      <c r="AW103" s="3"/>
      <c r="AX103" s="3" t="n">
        <v>5.4</v>
      </c>
      <c r="AY103" s="3"/>
      <c r="AZ103" s="3" t="n">
        <v>0.3</v>
      </c>
      <c r="BA103" s="3"/>
      <c r="BB103" s="3" t="n">
        <v>0.51</v>
      </c>
      <c r="BC103" s="3" t="n">
        <v>59.9</v>
      </c>
      <c r="BD103" s="3"/>
      <c r="BE103" s="3" t="n">
        <v>0.13</v>
      </c>
      <c r="BF103" s="3"/>
      <c r="BG103" s="3" t="n">
        <v>2.3</v>
      </c>
      <c r="BH103" s="3" t="n">
        <v>43.7</v>
      </c>
      <c r="BI103" s="3" t="n">
        <v>6</v>
      </c>
      <c r="BJ103" s="3" t="n">
        <v>1</v>
      </c>
      <c r="BK103" s="3" t="n">
        <v>13.37</v>
      </c>
      <c r="BL103" s="3" t="n">
        <v>3.4</v>
      </c>
      <c r="BM103" s="3"/>
      <c r="BN103" s="3"/>
      <c r="BO103" s="3" t="n">
        <v>14</v>
      </c>
      <c r="BP103" s="3"/>
      <c r="BQ103" s="3" t="n">
        <v>7</v>
      </c>
      <c r="BR103" s="3"/>
      <c r="BS103" s="3" t="n">
        <v>955</v>
      </c>
      <c r="BT103" s="3" t="n">
        <v>0.2</v>
      </c>
      <c r="BU103" s="3" t="n">
        <v>0.68</v>
      </c>
      <c r="BV103" s="3" t="n">
        <v>17.1</v>
      </c>
      <c r="BW103" s="3"/>
      <c r="BX103" s="3" t="n">
        <v>0.15</v>
      </c>
      <c r="BY103" s="3" t="n">
        <v>1.6</v>
      </c>
      <c r="BZ103" s="3" t="n">
        <v>79</v>
      </c>
      <c r="CA103" s="3"/>
      <c r="CB103" s="3" t="n">
        <v>13.8</v>
      </c>
      <c r="CC103" s="3" t="n">
        <v>0.9</v>
      </c>
      <c r="CD103" s="3"/>
      <c r="CE103" s="3" t="n">
        <v>10.4</v>
      </c>
      <c r="CF103" s="5" t="n">
        <v>0.00356020942408377</v>
      </c>
      <c r="CG103" s="5" t="n">
        <v>69.2028985507246</v>
      </c>
      <c r="CH103" s="5" t="n">
        <v>97.9730848861284</v>
      </c>
      <c r="CI103" s="17" t="n">
        <v>73.3868369206541</v>
      </c>
      <c r="CJ103" s="5" t="n">
        <f aca="false">(100*CI103-1781)/1003</f>
        <v>5.54106051053381</v>
      </c>
    </row>
    <row r="104" customFormat="false" ht="16" hidden="false" customHeight="true" outlineLevel="0" collapsed="false">
      <c r="A104" s="12" t="s">
        <v>327</v>
      </c>
      <c r="B104" s="13" t="s">
        <v>328</v>
      </c>
      <c r="C104" s="14" t="s">
        <v>329</v>
      </c>
      <c r="D104" s="13" t="n">
        <v>320</v>
      </c>
      <c r="E104" s="13" t="n">
        <v>3</v>
      </c>
      <c r="F104" s="13" t="s">
        <v>96</v>
      </c>
      <c r="G104" s="13" t="s">
        <v>118</v>
      </c>
      <c r="H104" s="15" t="n">
        <v>38.3296462159301</v>
      </c>
      <c r="I104" s="15" t="n">
        <v>-6.4418379945357</v>
      </c>
      <c r="J104" s="13"/>
      <c r="K104" s="13" t="s">
        <v>114</v>
      </c>
      <c r="L104" s="16" t="s">
        <v>330</v>
      </c>
      <c r="M104" s="3" t="n">
        <v>59.91</v>
      </c>
      <c r="N104" s="3" t="n">
        <v>0.75</v>
      </c>
      <c r="O104" s="3" t="n">
        <v>15.63</v>
      </c>
      <c r="P104" s="3"/>
      <c r="Q104" s="3"/>
      <c r="R104" s="3" t="n">
        <v>5.6</v>
      </c>
      <c r="S104" s="3" t="n">
        <v>0.1</v>
      </c>
      <c r="T104" s="3" t="n">
        <v>4.14</v>
      </c>
      <c r="U104" s="3" t="n">
        <v>5</v>
      </c>
      <c r="V104" s="3" t="n">
        <v>3.24</v>
      </c>
      <c r="W104" s="3" t="n">
        <v>3.31</v>
      </c>
      <c r="X104" s="3" t="n">
        <v>0.21</v>
      </c>
      <c r="Y104" s="3" t="n">
        <v>0.74</v>
      </c>
      <c r="Z104" s="3"/>
      <c r="AA104" s="3"/>
      <c r="AB104" s="3"/>
      <c r="AC104" s="3"/>
      <c r="AD104" s="3"/>
      <c r="AE104" s="3"/>
      <c r="AF104" s="3"/>
      <c r="AG104" s="3"/>
      <c r="AH104" s="3" t="n">
        <v>974</v>
      </c>
      <c r="AI104" s="3" t="n">
        <v>3.4</v>
      </c>
      <c r="AJ104" s="3"/>
      <c r="AK104" s="3"/>
      <c r="AL104" s="3"/>
      <c r="AM104" s="3"/>
      <c r="AN104" s="3" t="n">
        <v>73.8</v>
      </c>
      <c r="AO104" s="3" t="n">
        <v>37.3</v>
      </c>
      <c r="AP104" s="3" t="n">
        <v>205.5</v>
      </c>
      <c r="AQ104" s="3" t="n">
        <v>2.9</v>
      </c>
      <c r="AR104" s="3" t="n">
        <v>43.9</v>
      </c>
      <c r="AS104" s="3" t="n">
        <v>4.62</v>
      </c>
      <c r="AT104" s="3" t="n">
        <v>2.53</v>
      </c>
      <c r="AU104" s="3" t="n">
        <v>1.34</v>
      </c>
      <c r="AV104" s="3"/>
      <c r="AW104" s="3" t="n">
        <v>19.5</v>
      </c>
      <c r="AX104" s="3" t="n">
        <v>5.74</v>
      </c>
      <c r="AY104" s="3"/>
      <c r="AZ104" s="3" t="n">
        <v>5</v>
      </c>
      <c r="BA104" s="3"/>
      <c r="BB104" s="3" t="n">
        <v>0.98</v>
      </c>
      <c r="BC104" s="3" t="n">
        <v>35.8</v>
      </c>
      <c r="BD104" s="3" t="n">
        <v>24.2</v>
      </c>
      <c r="BE104" s="3" t="n">
        <v>0.36</v>
      </c>
      <c r="BF104" s="3"/>
      <c r="BG104" s="3" t="n">
        <v>9.6</v>
      </c>
      <c r="BH104" s="3" t="n">
        <v>33.1</v>
      </c>
      <c r="BI104" s="3" t="n">
        <v>84.8</v>
      </c>
      <c r="BJ104" s="3" t="n">
        <v>21</v>
      </c>
      <c r="BK104" s="3" t="n">
        <v>8.8</v>
      </c>
      <c r="BL104" s="3" t="n">
        <v>125</v>
      </c>
      <c r="BM104" s="3"/>
      <c r="BN104" s="3"/>
      <c r="BO104" s="3" t="n">
        <v>18.9</v>
      </c>
      <c r="BP104" s="3"/>
      <c r="BQ104" s="3" t="n">
        <v>6.64</v>
      </c>
      <c r="BR104" s="3" t="n">
        <v>2</v>
      </c>
      <c r="BS104" s="3" t="n">
        <v>391</v>
      </c>
      <c r="BT104" s="3" t="n">
        <v>1</v>
      </c>
      <c r="BU104" s="3" t="n">
        <v>0.89</v>
      </c>
      <c r="BV104" s="3" t="n">
        <v>14.4</v>
      </c>
      <c r="BW104" s="3" t="n">
        <v>0.3</v>
      </c>
      <c r="BX104" s="3" t="n">
        <v>0.41</v>
      </c>
      <c r="BY104" s="3" t="n">
        <v>6.1</v>
      </c>
      <c r="BZ104" s="3" t="n">
        <v>136.5</v>
      </c>
      <c r="CA104" s="3"/>
      <c r="CB104" s="3" t="n">
        <v>25.9</v>
      </c>
      <c r="CC104" s="3" t="n">
        <v>2.53</v>
      </c>
      <c r="CD104" s="3" t="n">
        <v>51.5</v>
      </c>
      <c r="CE104" s="3" t="n">
        <v>163</v>
      </c>
      <c r="CF104" s="5" t="n">
        <v>0.319693094629156</v>
      </c>
      <c r="CG104" s="5" t="n">
        <v>15.0965250965251</v>
      </c>
      <c r="CH104" s="5" t="n">
        <v>20.829794024501</v>
      </c>
      <c r="CI104" s="17" t="n">
        <v>44.0791677181802</v>
      </c>
      <c r="CJ104" s="5" t="n">
        <f aca="false">(100*CI104-1781)/1003</f>
        <v>2.6190595930389</v>
      </c>
    </row>
    <row r="105" customFormat="false" ht="15" hidden="false" customHeight="false" outlineLevel="0" collapsed="false">
      <c r="A105" s="12" t="n">
        <v>68</v>
      </c>
      <c r="B105" s="13" t="s">
        <v>331</v>
      </c>
      <c r="C105" s="14" t="s">
        <v>139</v>
      </c>
      <c r="D105" s="13" t="n">
        <v>345</v>
      </c>
      <c r="E105" s="13"/>
      <c r="F105" s="13" t="s">
        <v>216</v>
      </c>
      <c r="G105" s="13" t="s">
        <v>112</v>
      </c>
      <c r="H105" s="15"/>
      <c r="I105" s="15"/>
      <c r="J105" s="13"/>
      <c r="K105" s="13" t="s">
        <v>217</v>
      </c>
      <c r="L105" s="16" t="s">
        <v>218</v>
      </c>
      <c r="M105" s="3" t="n">
        <v>70.32</v>
      </c>
      <c r="N105" s="3" t="n">
        <v>0.35</v>
      </c>
      <c r="O105" s="3" t="n">
        <v>15.99</v>
      </c>
      <c r="P105" s="3" t="n">
        <v>0.76</v>
      </c>
      <c r="Q105" s="3" t="n">
        <v>1.39</v>
      </c>
      <c r="R105" s="3"/>
      <c r="S105" s="3" t="n">
        <v>0.05</v>
      </c>
      <c r="T105" s="3" t="n">
        <v>0.79</v>
      </c>
      <c r="U105" s="3" t="n">
        <v>2.85</v>
      </c>
      <c r="V105" s="3" t="n">
        <v>5.04</v>
      </c>
      <c r="W105" s="3" t="n">
        <v>2.57</v>
      </c>
      <c r="X105" s="3" t="n">
        <v>0.11</v>
      </c>
      <c r="Y105" s="3"/>
      <c r="Z105" s="3" t="n">
        <v>0.04</v>
      </c>
      <c r="AA105" s="3" t="n">
        <v>0.59</v>
      </c>
      <c r="AB105" s="3"/>
      <c r="AC105" s="3"/>
      <c r="AD105" s="3"/>
      <c r="AE105" s="3"/>
      <c r="AF105" s="3"/>
      <c r="AG105" s="3"/>
      <c r="AH105" s="3" t="n">
        <v>750</v>
      </c>
      <c r="AI105" s="3"/>
      <c r="AJ105" s="3"/>
      <c r="AK105" s="3"/>
      <c r="AL105" s="3"/>
      <c r="AM105" s="3"/>
      <c r="AN105" s="3" t="n">
        <v>35.6</v>
      </c>
      <c r="AO105" s="3"/>
      <c r="AP105" s="3" t="n">
        <v>11</v>
      </c>
      <c r="AQ105" s="3" t="n">
        <v>2.07</v>
      </c>
      <c r="AR105" s="3"/>
      <c r="AS105" s="3"/>
      <c r="AT105" s="3"/>
      <c r="AU105" s="3" t="n">
        <v>0.67</v>
      </c>
      <c r="AV105" s="3"/>
      <c r="AW105" s="3" t="n">
        <v>21</v>
      </c>
      <c r="AX105" s="3" t="n">
        <v>2</v>
      </c>
      <c r="AY105" s="3"/>
      <c r="AZ105" s="3" t="n">
        <v>3.27</v>
      </c>
      <c r="BA105" s="3"/>
      <c r="BB105" s="3"/>
      <c r="BC105" s="3" t="n">
        <v>21.4</v>
      </c>
      <c r="BD105" s="3"/>
      <c r="BE105" s="3" t="n">
        <v>0.07</v>
      </c>
      <c r="BF105" s="3"/>
      <c r="BG105" s="3" t="n">
        <v>7</v>
      </c>
      <c r="BH105" s="3" t="n">
        <v>15.3</v>
      </c>
      <c r="BI105" s="3"/>
      <c r="BJ105" s="3" t="n">
        <v>17</v>
      </c>
      <c r="BK105" s="3"/>
      <c r="BL105" s="3" t="n">
        <v>68</v>
      </c>
      <c r="BM105" s="3"/>
      <c r="BN105" s="3"/>
      <c r="BO105" s="3" t="n">
        <v>4</v>
      </c>
      <c r="BP105" s="3"/>
      <c r="BQ105" s="3" t="n">
        <v>2.43</v>
      </c>
      <c r="BR105" s="3"/>
      <c r="BS105" s="3" t="n">
        <v>560</v>
      </c>
      <c r="BT105" s="3" t="n">
        <v>0.44</v>
      </c>
      <c r="BU105" s="3" t="n">
        <v>0.25</v>
      </c>
      <c r="BV105" s="3" t="n">
        <v>5.42</v>
      </c>
      <c r="BW105" s="3"/>
      <c r="BX105" s="3"/>
      <c r="BY105" s="3" t="n">
        <v>1.76</v>
      </c>
      <c r="BZ105" s="3"/>
      <c r="CA105" s="3"/>
      <c r="CB105" s="3" t="n">
        <v>8</v>
      </c>
      <c r="CC105" s="3" t="n">
        <v>0.55</v>
      </c>
      <c r="CD105" s="3" t="n">
        <v>59</v>
      </c>
      <c r="CE105" s="3" t="n">
        <v>119</v>
      </c>
      <c r="CF105" s="5" t="n">
        <v>0.121428571428571</v>
      </c>
      <c r="CG105" s="5" t="n">
        <v>70</v>
      </c>
      <c r="CH105" s="5" t="n">
        <v>57.2761151891587</v>
      </c>
      <c r="CI105" s="17" t="n">
        <v>68.7808775437284</v>
      </c>
      <c r="CJ105" s="5" t="n">
        <f aca="false">(100*CI105-1781)/1003</f>
        <v>5.08184222768977</v>
      </c>
    </row>
    <row r="106" customFormat="false" ht="15" hidden="false" customHeight="false" outlineLevel="0" collapsed="false">
      <c r="A106" s="12" t="s">
        <v>332</v>
      </c>
      <c r="B106" s="13" t="s">
        <v>333</v>
      </c>
      <c r="C106" s="14" t="s">
        <v>334</v>
      </c>
      <c r="D106" s="13" t="n">
        <v>365</v>
      </c>
      <c r="E106" s="13" t="n">
        <v>5</v>
      </c>
      <c r="F106" s="13" t="s">
        <v>111</v>
      </c>
      <c r="G106" s="13" t="s">
        <v>124</v>
      </c>
      <c r="H106" s="15" t="n">
        <v>49.792</v>
      </c>
      <c r="I106" s="15" t="n">
        <v>13.502</v>
      </c>
      <c r="J106" s="13" t="s">
        <v>335</v>
      </c>
      <c r="K106" s="13" t="s">
        <v>106</v>
      </c>
      <c r="L106" s="16" t="s">
        <v>336</v>
      </c>
      <c r="M106" s="3" t="n">
        <v>70.54</v>
      </c>
      <c r="N106" s="3" t="n">
        <v>0.29</v>
      </c>
      <c r="O106" s="3" t="n">
        <v>13.7</v>
      </c>
      <c r="P106" s="3" t="n">
        <v>1.42</v>
      </c>
      <c r="Q106" s="3" t="n">
        <v>1.2</v>
      </c>
      <c r="R106" s="3"/>
      <c r="S106" s="3" t="n">
        <v>0.1</v>
      </c>
      <c r="T106" s="3" t="n">
        <v>0.8</v>
      </c>
      <c r="U106" s="3" t="n">
        <v>2.55</v>
      </c>
      <c r="V106" s="3" t="n">
        <v>2.94</v>
      </c>
      <c r="W106" s="3" t="n">
        <v>3.11</v>
      </c>
      <c r="X106" s="3" t="n">
        <v>0.1</v>
      </c>
      <c r="Y106" s="3"/>
      <c r="Z106" s="3" t="n">
        <v>0.06</v>
      </c>
      <c r="AA106" s="3"/>
      <c r="AB106" s="3" t="n">
        <v>1.11</v>
      </c>
      <c r="AC106" s="3"/>
      <c r="AD106" s="3"/>
      <c r="AE106" s="3"/>
      <c r="AF106" s="3"/>
      <c r="AG106" s="3"/>
      <c r="AH106" s="3" t="n">
        <v>711</v>
      </c>
      <c r="AI106" s="3"/>
      <c r="AJ106" s="3"/>
      <c r="AK106" s="3"/>
      <c r="AL106" s="3"/>
      <c r="AM106" s="3"/>
      <c r="AN106" s="3" t="n">
        <v>67.54</v>
      </c>
      <c r="AO106" s="3"/>
      <c r="AP106" s="3" t="n">
        <v>47</v>
      </c>
      <c r="AQ106" s="3"/>
      <c r="AR106" s="3"/>
      <c r="AS106" s="3" t="n">
        <v>2.72</v>
      </c>
      <c r="AT106" s="3" t="n">
        <v>1.59</v>
      </c>
      <c r="AU106" s="3" t="n">
        <v>1.15</v>
      </c>
      <c r="AV106" s="3"/>
      <c r="AW106" s="3" t="n">
        <v>13</v>
      </c>
      <c r="AX106" s="3" t="n">
        <v>3.61</v>
      </c>
      <c r="AY106" s="3"/>
      <c r="AZ106" s="3"/>
      <c r="BA106" s="3"/>
      <c r="BB106" s="3" t="n">
        <v>0.52</v>
      </c>
      <c r="BC106" s="3" t="n">
        <v>33.03</v>
      </c>
      <c r="BD106" s="3"/>
      <c r="BE106" s="3" t="n">
        <v>0.27</v>
      </c>
      <c r="BF106" s="3"/>
      <c r="BG106" s="3" t="n">
        <v>6</v>
      </c>
      <c r="BH106" s="3" t="n">
        <v>21.53</v>
      </c>
      <c r="BI106" s="3"/>
      <c r="BJ106" s="3"/>
      <c r="BK106" s="3" t="n">
        <v>6.56</v>
      </c>
      <c r="BL106" s="3" t="n">
        <v>96</v>
      </c>
      <c r="BM106" s="3"/>
      <c r="BN106" s="3"/>
      <c r="BO106" s="3"/>
      <c r="BP106" s="3"/>
      <c r="BQ106" s="3" t="n">
        <v>3.66</v>
      </c>
      <c r="BR106" s="3"/>
      <c r="BS106" s="3" t="n">
        <v>295</v>
      </c>
      <c r="BT106" s="3"/>
      <c r="BU106" s="3" t="n">
        <v>0.46</v>
      </c>
      <c r="BV106" s="3"/>
      <c r="BW106" s="3"/>
      <c r="BX106" s="3" t="n">
        <v>0.25</v>
      </c>
      <c r="BY106" s="3"/>
      <c r="BZ106" s="3"/>
      <c r="CA106" s="3"/>
      <c r="CB106" s="3" t="n">
        <v>17</v>
      </c>
      <c r="CC106" s="3" t="n">
        <v>1.68</v>
      </c>
      <c r="CD106" s="3" t="n">
        <v>27</v>
      </c>
      <c r="CE106" s="3" t="n">
        <v>172</v>
      </c>
      <c r="CF106" s="5" t="n">
        <v>0.325423728813559</v>
      </c>
      <c r="CG106" s="5" t="n">
        <v>17.3529411764706</v>
      </c>
      <c r="CH106" s="5" t="n">
        <v>28.9415483584738</v>
      </c>
      <c r="CI106" s="17" t="n">
        <f aca="false">-10.6+10.3*LN(CG106)+8.8*LN(CH106)</f>
        <v>48.4081970813373</v>
      </c>
      <c r="CJ106" s="5" t="n">
        <f aca="false">(100*CI106-1781)/1003</f>
        <v>3.05066770501867</v>
      </c>
    </row>
    <row r="107" customFormat="false" ht="15" hidden="false" customHeight="false" outlineLevel="0" collapsed="false">
      <c r="A107" s="12" t="s">
        <v>337</v>
      </c>
      <c r="B107" s="13" t="s">
        <v>333</v>
      </c>
      <c r="C107" s="14" t="s">
        <v>334</v>
      </c>
      <c r="D107" s="13" t="n">
        <v>365</v>
      </c>
      <c r="E107" s="13" t="n">
        <v>5</v>
      </c>
      <c r="F107" s="13" t="s">
        <v>111</v>
      </c>
      <c r="G107" s="13" t="s">
        <v>124</v>
      </c>
      <c r="H107" s="15" t="n">
        <v>49.464</v>
      </c>
      <c r="I107" s="15" t="n">
        <v>13.053</v>
      </c>
      <c r="J107" s="13" t="s">
        <v>338</v>
      </c>
      <c r="K107" s="13" t="s">
        <v>106</v>
      </c>
      <c r="L107" s="16" t="s">
        <v>336</v>
      </c>
      <c r="M107" s="3" t="n">
        <v>71.96</v>
      </c>
      <c r="N107" s="3" t="n">
        <v>0.23</v>
      </c>
      <c r="O107" s="3" t="n">
        <v>14.3</v>
      </c>
      <c r="P107" s="3" t="n">
        <v>1.34</v>
      </c>
      <c r="Q107" s="3" t="n">
        <v>0.72</v>
      </c>
      <c r="R107" s="3"/>
      <c r="S107" s="3" t="n">
        <v>0.08</v>
      </c>
      <c r="T107" s="3" t="n">
        <v>0.63</v>
      </c>
      <c r="U107" s="3" t="n">
        <v>2.36</v>
      </c>
      <c r="V107" s="3" t="n">
        <v>3.23</v>
      </c>
      <c r="W107" s="3" t="n">
        <v>3.32</v>
      </c>
      <c r="X107" s="3" t="n">
        <v>0.06</v>
      </c>
      <c r="Y107" s="3"/>
      <c r="Z107" s="3" t="n">
        <v>0.09</v>
      </c>
      <c r="AA107" s="3"/>
      <c r="AB107" s="3" t="n">
        <v>0.98</v>
      </c>
      <c r="AC107" s="3"/>
      <c r="AD107" s="3"/>
      <c r="AE107" s="3"/>
      <c r="AF107" s="3"/>
      <c r="AG107" s="3"/>
      <c r="AH107" s="3" t="n">
        <v>880</v>
      </c>
      <c r="AI107" s="3"/>
      <c r="AJ107" s="3"/>
      <c r="AK107" s="3"/>
      <c r="AL107" s="3"/>
      <c r="AM107" s="3"/>
      <c r="AN107" s="3" t="n">
        <v>63.48</v>
      </c>
      <c r="AO107" s="3"/>
      <c r="AP107" s="3" t="n">
        <v>6</v>
      </c>
      <c r="AQ107" s="3"/>
      <c r="AR107" s="3"/>
      <c r="AS107" s="3" t="n">
        <v>2.05</v>
      </c>
      <c r="AT107" s="3" t="n">
        <v>1.13</v>
      </c>
      <c r="AU107" s="3" t="n">
        <v>0.83</v>
      </c>
      <c r="AV107" s="3"/>
      <c r="AW107" s="3" t="n">
        <v>13</v>
      </c>
      <c r="AX107" s="3" t="n">
        <v>2.84</v>
      </c>
      <c r="AY107" s="3"/>
      <c r="AZ107" s="3"/>
      <c r="BA107" s="3"/>
      <c r="BB107" s="3" t="n">
        <v>0.35</v>
      </c>
      <c r="BC107" s="3" t="n">
        <v>32.91</v>
      </c>
      <c r="BD107" s="3"/>
      <c r="BE107" s="3" t="n">
        <v>0.19</v>
      </c>
      <c r="BF107" s="3"/>
      <c r="BG107" s="3" t="n">
        <v>4</v>
      </c>
      <c r="BH107" s="3" t="n">
        <v>18.4</v>
      </c>
      <c r="BI107" s="3"/>
      <c r="BJ107" s="3" t="n">
        <v>15</v>
      </c>
      <c r="BK107" s="3" t="n">
        <v>5.88</v>
      </c>
      <c r="BL107" s="3" t="n">
        <v>97</v>
      </c>
      <c r="BM107" s="3"/>
      <c r="BN107" s="3"/>
      <c r="BO107" s="3"/>
      <c r="BP107" s="3"/>
      <c r="BQ107" s="3" t="n">
        <v>2.9</v>
      </c>
      <c r="BR107" s="3"/>
      <c r="BS107" s="3" t="n">
        <v>315</v>
      </c>
      <c r="BT107" s="3"/>
      <c r="BU107" s="3" t="n">
        <v>0.32</v>
      </c>
      <c r="BV107" s="3" t="n">
        <v>12</v>
      </c>
      <c r="BW107" s="3"/>
      <c r="BX107" s="3" t="n">
        <v>0.18</v>
      </c>
      <c r="BY107" s="3"/>
      <c r="BZ107" s="3"/>
      <c r="CA107" s="3"/>
      <c r="CB107" s="3" t="n">
        <v>17</v>
      </c>
      <c r="CC107" s="3" t="n">
        <v>1.22</v>
      </c>
      <c r="CD107" s="3" t="n">
        <v>27</v>
      </c>
      <c r="CE107" s="3" t="n">
        <v>158</v>
      </c>
      <c r="CF107" s="5" t="n">
        <v>0.307936507936508</v>
      </c>
      <c r="CG107" s="5" t="n">
        <v>18.5294117647059</v>
      </c>
      <c r="CH107" s="5" t="n">
        <v>39.7091436717238</v>
      </c>
      <c r="CI107" s="17" t="n">
        <f aca="false">-10.6+10.3*LN(CG107)+8.8*LN(CH107)</f>
        <v>51.8673177632996</v>
      </c>
      <c r="CJ107" s="5" t="n">
        <f aca="false">(100*CI107-1781)/1003</f>
        <v>3.39554514090724</v>
      </c>
    </row>
    <row r="108" customFormat="false" ht="15" hidden="false" customHeight="false" outlineLevel="0" collapsed="false">
      <c r="A108" s="12" t="s">
        <v>339</v>
      </c>
      <c r="B108" s="13" t="s">
        <v>340</v>
      </c>
      <c r="C108" s="14"/>
      <c r="D108" s="13"/>
      <c r="E108" s="13"/>
      <c r="F108" s="13" t="s">
        <v>155</v>
      </c>
      <c r="G108" s="13" t="s">
        <v>156</v>
      </c>
      <c r="H108" s="15"/>
      <c r="I108" s="15"/>
      <c r="J108" s="13"/>
      <c r="K108" s="13" t="s">
        <v>217</v>
      </c>
      <c r="L108" s="16" t="s">
        <v>169</v>
      </c>
      <c r="M108" s="3" t="n">
        <v>54.9</v>
      </c>
      <c r="N108" s="3" t="n">
        <v>0.91</v>
      </c>
      <c r="O108" s="3" t="n">
        <v>16.5</v>
      </c>
      <c r="P108" s="3" t="n">
        <v>8.09</v>
      </c>
      <c r="Q108" s="3"/>
      <c r="R108" s="3"/>
      <c r="S108" s="3" t="n">
        <v>0.12</v>
      </c>
      <c r="T108" s="3" t="n">
        <v>5.17</v>
      </c>
      <c r="U108" s="3" t="n">
        <v>7.61</v>
      </c>
      <c r="V108" s="3" t="n">
        <v>5.01</v>
      </c>
      <c r="W108" s="3" t="n">
        <v>0.59</v>
      </c>
      <c r="X108" s="3" t="n">
        <v>0.14</v>
      </c>
      <c r="Y108" s="3" t="n">
        <v>1.18</v>
      </c>
      <c r="Z108" s="3"/>
      <c r="AA108" s="3"/>
      <c r="AB108" s="3"/>
      <c r="AC108" s="3"/>
      <c r="AD108" s="3"/>
      <c r="AE108" s="3"/>
      <c r="AF108" s="3"/>
      <c r="AG108" s="3"/>
      <c r="AH108" s="3" t="n">
        <v>268</v>
      </c>
      <c r="AI108" s="3"/>
      <c r="AJ108" s="3"/>
      <c r="AK108" s="3"/>
      <c r="AL108" s="3"/>
      <c r="AM108" s="3"/>
      <c r="AN108" s="3" t="n">
        <v>12.9</v>
      </c>
      <c r="AO108" s="3" t="n">
        <v>24</v>
      </c>
      <c r="AP108" s="3" t="n">
        <v>120</v>
      </c>
      <c r="AQ108" s="3"/>
      <c r="AR108" s="3" t="n">
        <v>9</v>
      </c>
      <c r="AS108" s="3" t="n">
        <v>3.73</v>
      </c>
      <c r="AT108" s="3" t="n">
        <v>2.35</v>
      </c>
      <c r="AU108" s="3" t="n">
        <v>0.77</v>
      </c>
      <c r="AV108" s="3"/>
      <c r="AW108" s="3"/>
      <c r="AX108" s="3" t="n">
        <v>3.83</v>
      </c>
      <c r="AY108" s="3"/>
      <c r="AZ108" s="3" t="n">
        <v>2.4</v>
      </c>
      <c r="BA108" s="3"/>
      <c r="BB108" s="3" t="n">
        <v>0.82</v>
      </c>
      <c r="BC108" s="3" t="n">
        <v>5.8</v>
      </c>
      <c r="BD108" s="3"/>
      <c r="BE108" s="3" t="n">
        <v>0.32</v>
      </c>
      <c r="BF108" s="3"/>
      <c r="BG108" s="3" t="n">
        <v>2.1</v>
      </c>
      <c r="BH108" s="3" t="n">
        <v>8.7</v>
      </c>
      <c r="BI108" s="3" t="n">
        <v>33</v>
      </c>
      <c r="BJ108" s="3" t="n">
        <v>10</v>
      </c>
      <c r="BK108" s="3" t="n">
        <v>2.21</v>
      </c>
      <c r="BL108" s="3" t="n">
        <v>18.8</v>
      </c>
      <c r="BM108" s="3"/>
      <c r="BN108" s="3"/>
      <c r="BO108" s="3"/>
      <c r="BP108" s="3"/>
      <c r="BQ108" s="3" t="n">
        <v>2.78</v>
      </c>
      <c r="BR108" s="3"/>
      <c r="BS108" s="3" t="n">
        <v>280</v>
      </c>
      <c r="BT108" s="3" t="n">
        <v>0.4</v>
      </c>
      <c r="BU108" s="3" t="n">
        <v>0.52</v>
      </c>
      <c r="BV108" s="3" t="n">
        <v>0.91</v>
      </c>
      <c r="BW108" s="3"/>
      <c r="BX108" s="3" t="n">
        <v>0.41</v>
      </c>
      <c r="BY108" s="3" t="n">
        <v>0.79</v>
      </c>
      <c r="BZ108" s="3" t="n">
        <v>231</v>
      </c>
      <c r="CA108" s="3"/>
      <c r="CB108" s="3" t="n">
        <v>21.8</v>
      </c>
      <c r="CC108" s="3" t="n">
        <v>2.39</v>
      </c>
      <c r="CD108" s="3" t="n">
        <v>86</v>
      </c>
      <c r="CE108" s="3" t="n">
        <v>74</v>
      </c>
      <c r="CF108" s="5" t="n">
        <v>0.0671428571428571</v>
      </c>
      <c r="CG108" s="5" t="n">
        <v>12.8440366972477</v>
      </c>
      <c r="CH108" s="5" t="n">
        <v>3.57233815847605</v>
      </c>
      <c r="CI108" s="17" t="n">
        <v>26.898999108039</v>
      </c>
      <c r="CJ108" s="5" t="n">
        <f aca="false">(100*CI108-1781)/1003</f>
        <v>0.906181366703789</v>
      </c>
    </row>
    <row r="109" customFormat="false" ht="15" hidden="false" customHeight="false" outlineLevel="0" collapsed="false">
      <c r="A109" s="12" t="n">
        <v>52</v>
      </c>
      <c r="B109" s="13" t="s">
        <v>341</v>
      </c>
      <c r="C109" s="14"/>
      <c r="D109" s="13" t="n">
        <v>329</v>
      </c>
      <c r="E109" s="13"/>
      <c r="F109" s="13" t="s">
        <v>222</v>
      </c>
      <c r="G109" s="13" t="s">
        <v>223</v>
      </c>
      <c r="H109" s="15"/>
      <c r="I109" s="15"/>
      <c r="J109" s="13"/>
      <c r="K109" s="13" t="s">
        <v>217</v>
      </c>
      <c r="L109" s="16" t="s">
        <v>224</v>
      </c>
      <c r="M109" s="3" t="n">
        <v>55.11</v>
      </c>
      <c r="N109" s="3" t="n">
        <v>1.09</v>
      </c>
      <c r="O109" s="3" t="n">
        <v>18.95</v>
      </c>
      <c r="P109" s="3" t="n">
        <v>1.73</v>
      </c>
      <c r="Q109" s="3" t="n">
        <v>4.79</v>
      </c>
      <c r="R109" s="3"/>
      <c r="S109" s="3" t="n">
        <v>0.15</v>
      </c>
      <c r="T109" s="3" t="n">
        <v>2.78</v>
      </c>
      <c r="U109" s="3" t="n">
        <v>7.21</v>
      </c>
      <c r="V109" s="3" t="n">
        <v>3.28</v>
      </c>
      <c r="W109" s="3" t="n">
        <v>1.94</v>
      </c>
      <c r="X109" s="3" t="n">
        <v>0.32</v>
      </c>
      <c r="Y109" s="3"/>
      <c r="Z109" s="3"/>
      <c r="AA109" s="3" t="n">
        <v>2.09</v>
      </c>
      <c r="AB109" s="3"/>
      <c r="AC109" s="3"/>
      <c r="AD109" s="3"/>
      <c r="AE109" s="3"/>
      <c r="AF109" s="3"/>
      <c r="AG109" s="3"/>
      <c r="AH109" s="3" t="n">
        <v>476</v>
      </c>
      <c r="AI109" s="3"/>
      <c r="AJ109" s="3"/>
      <c r="AK109" s="3"/>
      <c r="AL109" s="3"/>
      <c r="AM109" s="3"/>
      <c r="AN109" s="3" t="n">
        <v>46.4</v>
      </c>
      <c r="AO109" s="3"/>
      <c r="AP109" s="3" t="n">
        <v>43</v>
      </c>
      <c r="AQ109" s="3" t="n">
        <v>5.3</v>
      </c>
      <c r="AR109" s="3"/>
      <c r="AS109" s="3"/>
      <c r="AT109" s="3"/>
      <c r="AU109" s="3" t="n">
        <v>1.6</v>
      </c>
      <c r="AV109" s="3"/>
      <c r="AW109" s="3" t="n">
        <v>20</v>
      </c>
      <c r="AX109" s="3" t="n">
        <v>5.5</v>
      </c>
      <c r="AY109" s="3"/>
      <c r="AZ109" s="3" t="n">
        <v>2.87</v>
      </c>
      <c r="BA109" s="3"/>
      <c r="BB109" s="3" t="n">
        <v>0.93</v>
      </c>
      <c r="BC109" s="3" t="n">
        <v>25.5</v>
      </c>
      <c r="BD109" s="3"/>
      <c r="BE109" s="3" t="n">
        <v>0.34</v>
      </c>
      <c r="BF109" s="3"/>
      <c r="BG109" s="3" t="n">
        <v>9</v>
      </c>
      <c r="BH109" s="3" t="n">
        <v>28</v>
      </c>
      <c r="BI109" s="3" t="n">
        <v>13</v>
      </c>
      <c r="BJ109" s="3" t="n">
        <v>19</v>
      </c>
      <c r="BK109" s="3"/>
      <c r="BL109" s="3" t="n">
        <v>72</v>
      </c>
      <c r="BM109" s="3"/>
      <c r="BN109" s="3"/>
      <c r="BO109" s="3" t="n">
        <v>19.4</v>
      </c>
      <c r="BP109" s="3"/>
      <c r="BQ109" s="3" t="n">
        <v>5.45</v>
      </c>
      <c r="BR109" s="3"/>
      <c r="BS109" s="3" t="n">
        <v>473</v>
      </c>
      <c r="BT109" s="3" t="n">
        <v>0.5</v>
      </c>
      <c r="BU109" s="3" t="n">
        <v>0.92</v>
      </c>
      <c r="BV109" s="3" t="n">
        <v>5.6</v>
      </c>
      <c r="BW109" s="3"/>
      <c r="BX109" s="3" t="n">
        <v>0.4</v>
      </c>
      <c r="BY109" s="3" t="n">
        <v>1.4</v>
      </c>
      <c r="BZ109" s="3"/>
      <c r="CA109" s="3"/>
      <c r="CB109" s="3" t="n">
        <v>27</v>
      </c>
      <c r="CC109" s="3" t="n">
        <v>2.15</v>
      </c>
      <c r="CD109" s="3" t="n">
        <v>91</v>
      </c>
      <c r="CE109" s="3" t="n">
        <v>112</v>
      </c>
      <c r="CF109" s="5" t="n">
        <v>0.152219873150106</v>
      </c>
      <c r="CG109" s="5" t="n">
        <v>17.5185185185185</v>
      </c>
      <c r="CH109" s="5" t="n">
        <v>17.4591939910443</v>
      </c>
      <c r="CI109" s="17" t="n">
        <v>44.0583869799665</v>
      </c>
      <c r="CJ109" s="5" t="n">
        <f aca="false">(100*CI109-1781)/1003</f>
        <v>2.61698773479227</v>
      </c>
    </row>
    <row r="110" customFormat="false" ht="15" hidden="false" customHeight="false" outlineLevel="0" collapsed="false">
      <c r="A110" s="12" t="n">
        <v>96</v>
      </c>
      <c r="B110" s="13" t="s">
        <v>342</v>
      </c>
      <c r="C110" s="14"/>
      <c r="D110" s="13" t="n">
        <v>312</v>
      </c>
      <c r="E110" s="13" t="n">
        <v>2</v>
      </c>
      <c r="F110" s="13" t="s">
        <v>222</v>
      </c>
      <c r="G110" s="13" t="s">
        <v>223</v>
      </c>
      <c r="H110" s="15"/>
      <c r="I110" s="15"/>
      <c r="J110" s="13"/>
      <c r="K110" s="13" t="s">
        <v>217</v>
      </c>
      <c r="L110" s="16" t="s">
        <v>224</v>
      </c>
      <c r="M110" s="3" t="n">
        <v>68.54</v>
      </c>
      <c r="N110" s="3" t="n">
        <v>0.5</v>
      </c>
      <c r="O110" s="3" t="n">
        <v>14.87</v>
      </c>
      <c r="P110" s="3" t="n">
        <v>1.37</v>
      </c>
      <c r="Q110" s="3" t="n">
        <v>1.43</v>
      </c>
      <c r="R110" s="3"/>
      <c r="S110" s="3" t="n">
        <v>0.06</v>
      </c>
      <c r="T110" s="3" t="n">
        <v>1.41</v>
      </c>
      <c r="U110" s="3" t="n">
        <v>1.87</v>
      </c>
      <c r="V110" s="3" t="n">
        <v>3.49</v>
      </c>
      <c r="W110" s="3" t="n">
        <v>4.91</v>
      </c>
      <c r="X110" s="3" t="n">
        <v>0.21</v>
      </c>
      <c r="Y110" s="3"/>
      <c r="Z110" s="3"/>
      <c r="AA110" s="3" t="n">
        <v>0.59</v>
      </c>
      <c r="AB110" s="3"/>
      <c r="AC110" s="3"/>
      <c r="AD110" s="3"/>
      <c r="AE110" s="3"/>
      <c r="AF110" s="3"/>
      <c r="AG110" s="3"/>
      <c r="AH110" s="3" t="n">
        <v>1092</v>
      </c>
      <c r="AI110" s="3"/>
      <c r="AJ110" s="3"/>
      <c r="AK110" s="3"/>
      <c r="AL110" s="3"/>
      <c r="AM110" s="3"/>
      <c r="AN110" s="3" t="n">
        <v>131</v>
      </c>
      <c r="AO110" s="3"/>
      <c r="AP110" s="3" t="n">
        <v>26</v>
      </c>
      <c r="AQ110" s="3" t="n">
        <v>4.1</v>
      </c>
      <c r="AR110" s="3"/>
      <c r="AS110" s="3"/>
      <c r="AT110" s="3"/>
      <c r="AU110" s="3" t="n">
        <v>1.46</v>
      </c>
      <c r="AV110" s="3"/>
      <c r="AW110" s="3" t="n">
        <v>22</v>
      </c>
      <c r="AX110" s="3" t="n">
        <v>7.8</v>
      </c>
      <c r="AY110" s="3"/>
      <c r="AZ110" s="3" t="n">
        <v>6.21</v>
      </c>
      <c r="BA110" s="3"/>
      <c r="BB110" s="3" t="n">
        <v>0.74</v>
      </c>
      <c r="BC110" s="3" t="n">
        <v>86.2</v>
      </c>
      <c r="BD110" s="3"/>
      <c r="BE110" s="3" t="n">
        <v>0.26</v>
      </c>
      <c r="BF110" s="3"/>
      <c r="BG110" s="3" t="n">
        <v>26</v>
      </c>
      <c r="BH110" s="3" t="n">
        <v>56</v>
      </c>
      <c r="BI110" s="3" t="n">
        <v>18</v>
      </c>
      <c r="BJ110" s="3" t="n">
        <v>66</v>
      </c>
      <c r="BK110" s="3"/>
      <c r="BL110" s="3" t="n">
        <v>191</v>
      </c>
      <c r="BM110" s="3"/>
      <c r="BN110" s="3"/>
      <c r="BO110" s="3" t="n">
        <v>4.7</v>
      </c>
      <c r="BP110" s="3"/>
      <c r="BQ110" s="3" t="n">
        <v>7.87</v>
      </c>
      <c r="BR110" s="3"/>
      <c r="BS110" s="3" t="n">
        <v>672</v>
      </c>
      <c r="BT110" s="3" t="n">
        <v>1.66</v>
      </c>
      <c r="BU110" s="3" t="n">
        <v>0.89</v>
      </c>
      <c r="BV110" s="3" t="n">
        <v>33.8</v>
      </c>
      <c r="BW110" s="3"/>
      <c r="BX110" s="3" t="n">
        <v>0.27</v>
      </c>
      <c r="BY110" s="3" t="n">
        <v>8.3</v>
      </c>
      <c r="BZ110" s="3"/>
      <c r="CA110" s="3"/>
      <c r="CB110" s="3" t="n">
        <v>19</v>
      </c>
      <c r="CC110" s="3" t="n">
        <v>1.46</v>
      </c>
      <c r="CD110" s="3" t="n">
        <v>43</v>
      </c>
      <c r="CE110" s="3" t="n">
        <v>186</v>
      </c>
      <c r="CF110" s="5" t="n">
        <v>0.28422619047619</v>
      </c>
      <c r="CG110" s="5" t="n">
        <v>35.3684210526316</v>
      </c>
      <c r="CH110" s="5" t="n">
        <v>86.9114268697354</v>
      </c>
      <c r="CI110" s="17" t="n">
        <v>65.4189671812547</v>
      </c>
      <c r="CJ110" s="5" t="n">
        <f aca="false">(100*CI110-1781)/1003</f>
        <v>4.74665674788183</v>
      </c>
    </row>
    <row r="111" customFormat="false" ht="15" hidden="false" customHeight="false" outlineLevel="0" collapsed="false">
      <c r="A111" s="12" t="n">
        <v>50</v>
      </c>
      <c r="B111" s="13" t="s">
        <v>343</v>
      </c>
      <c r="C111" s="14" t="s">
        <v>117</v>
      </c>
      <c r="D111" s="13" t="n">
        <v>345</v>
      </c>
      <c r="E111" s="13"/>
      <c r="F111" s="13" t="s">
        <v>216</v>
      </c>
      <c r="G111" s="13" t="s">
        <v>112</v>
      </c>
      <c r="H111" s="15"/>
      <c r="I111" s="15"/>
      <c r="J111" s="13"/>
      <c r="K111" s="13" t="s">
        <v>217</v>
      </c>
      <c r="L111" s="16" t="s">
        <v>218</v>
      </c>
      <c r="M111" s="3" t="n">
        <v>68.08</v>
      </c>
      <c r="N111" s="3" t="n">
        <v>0.41</v>
      </c>
      <c r="O111" s="3" t="n">
        <v>15.87</v>
      </c>
      <c r="P111" s="3" t="n">
        <v>1.11</v>
      </c>
      <c r="Q111" s="3" t="n">
        <v>2.53</v>
      </c>
      <c r="R111" s="3"/>
      <c r="S111" s="3" t="n">
        <v>0.07</v>
      </c>
      <c r="T111" s="3" t="n">
        <v>0.71</v>
      </c>
      <c r="U111" s="3" t="n">
        <v>2.74</v>
      </c>
      <c r="V111" s="3" t="n">
        <v>4.3</v>
      </c>
      <c r="W111" s="3" t="n">
        <v>3.18</v>
      </c>
      <c r="X111" s="3" t="n">
        <v>0.13</v>
      </c>
      <c r="Y111" s="3"/>
      <c r="Z111" s="3" t="n">
        <v>0.11</v>
      </c>
      <c r="AA111" s="3" t="n">
        <v>0.73</v>
      </c>
      <c r="AB111" s="3"/>
      <c r="AC111" s="3"/>
      <c r="AD111" s="3"/>
      <c r="AE111" s="3"/>
      <c r="AF111" s="3"/>
      <c r="AG111" s="3"/>
      <c r="AH111" s="3" t="n">
        <v>1758</v>
      </c>
      <c r="AI111" s="3"/>
      <c r="AJ111" s="3"/>
      <c r="AK111" s="3"/>
      <c r="AL111" s="3"/>
      <c r="AM111" s="3"/>
      <c r="AN111" s="3" t="n">
        <v>96.8</v>
      </c>
      <c r="AO111" s="3"/>
      <c r="AP111" s="3" t="n">
        <v>14</v>
      </c>
      <c r="AQ111" s="3" t="n">
        <v>1.51</v>
      </c>
      <c r="AR111" s="3"/>
      <c r="AS111" s="3"/>
      <c r="AT111" s="3"/>
      <c r="AU111" s="3" t="n">
        <v>1.55</v>
      </c>
      <c r="AV111" s="3"/>
      <c r="AW111" s="3" t="n">
        <v>20</v>
      </c>
      <c r="AX111" s="3" t="n">
        <v>7</v>
      </c>
      <c r="AY111" s="3"/>
      <c r="AZ111" s="3" t="n">
        <v>5.63</v>
      </c>
      <c r="BA111" s="3"/>
      <c r="BB111" s="3"/>
      <c r="BC111" s="3" t="n">
        <v>58.5</v>
      </c>
      <c r="BD111" s="3"/>
      <c r="BE111" s="3" t="n">
        <v>0.27</v>
      </c>
      <c r="BF111" s="3"/>
      <c r="BG111" s="3" t="n">
        <v>10</v>
      </c>
      <c r="BH111" s="3" t="n">
        <v>51.8</v>
      </c>
      <c r="BI111" s="3"/>
      <c r="BJ111" s="3" t="n">
        <v>18</v>
      </c>
      <c r="BK111" s="3"/>
      <c r="BL111" s="3" t="n">
        <v>64</v>
      </c>
      <c r="BM111" s="3"/>
      <c r="BN111" s="3"/>
      <c r="BO111" s="3" t="n">
        <v>11.1</v>
      </c>
      <c r="BP111" s="3"/>
      <c r="BQ111" s="3" t="n">
        <v>7.88</v>
      </c>
      <c r="BR111" s="3"/>
      <c r="BS111" s="3" t="n">
        <v>289</v>
      </c>
      <c r="BT111" s="3" t="n">
        <v>0.3</v>
      </c>
      <c r="BU111" s="3" t="n">
        <v>0.9</v>
      </c>
      <c r="BV111" s="3" t="n">
        <v>7.08</v>
      </c>
      <c r="BW111" s="3"/>
      <c r="BX111" s="3"/>
      <c r="BY111" s="3" t="n">
        <v>1.12</v>
      </c>
      <c r="BZ111" s="3"/>
      <c r="CA111" s="3"/>
      <c r="CB111" s="3" t="n">
        <v>23</v>
      </c>
      <c r="CC111" s="3" t="n">
        <v>1.98</v>
      </c>
      <c r="CD111" s="3" t="n">
        <v>69</v>
      </c>
      <c r="CE111" s="3" t="n">
        <v>221</v>
      </c>
      <c r="CF111" s="5" t="n">
        <v>0.221453287197232</v>
      </c>
      <c r="CG111" s="5" t="n">
        <v>12.5652173913043</v>
      </c>
      <c r="CH111" s="5" t="n">
        <v>43.4923771880294</v>
      </c>
      <c r="CI111" s="17" t="n">
        <v>48.6673584974897</v>
      </c>
      <c r="CJ111" s="5" t="n">
        <f aca="false">(100*CI111-1781)/1003</f>
        <v>3.0765063307567</v>
      </c>
    </row>
    <row r="112" customFormat="false" ht="15" hidden="false" customHeight="false" outlineLevel="0" collapsed="false">
      <c r="A112" s="12" t="n">
        <v>12</v>
      </c>
      <c r="B112" s="13" t="s">
        <v>344</v>
      </c>
      <c r="C112" s="14" t="s">
        <v>212</v>
      </c>
      <c r="D112" s="13" t="n">
        <v>345</v>
      </c>
      <c r="E112" s="13"/>
      <c r="F112" s="13" t="s">
        <v>216</v>
      </c>
      <c r="G112" s="13" t="s">
        <v>112</v>
      </c>
      <c r="H112" s="15"/>
      <c r="I112" s="15"/>
      <c r="J112" s="13"/>
      <c r="K112" s="13" t="s">
        <v>217</v>
      </c>
      <c r="L112" s="16" t="s">
        <v>218</v>
      </c>
      <c r="M112" s="3" t="n">
        <v>54.73</v>
      </c>
      <c r="N112" s="3" t="n">
        <v>1.31</v>
      </c>
      <c r="O112" s="3" t="n">
        <v>18.22</v>
      </c>
      <c r="P112" s="3" t="n">
        <v>1.87</v>
      </c>
      <c r="Q112" s="3" t="n">
        <v>6.18</v>
      </c>
      <c r="R112" s="3"/>
      <c r="S112" s="3" t="n">
        <v>0.16</v>
      </c>
      <c r="T112" s="3" t="n">
        <v>2.7</v>
      </c>
      <c r="U112" s="3" t="n">
        <v>7.77</v>
      </c>
      <c r="V112" s="3" t="n">
        <v>3.19</v>
      </c>
      <c r="W112" s="3" t="n">
        <v>1.44</v>
      </c>
      <c r="X112" s="3" t="n">
        <v>0.65</v>
      </c>
      <c r="Y112" s="3"/>
      <c r="Z112" s="3" t="n">
        <v>0.09</v>
      </c>
      <c r="AA112" s="3" t="n">
        <v>1.1</v>
      </c>
      <c r="AB112" s="3"/>
      <c r="AC112" s="3"/>
      <c r="AD112" s="3"/>
      <c r="AE112" s="3"/>
      <c r="AF112" s="3"/>
      <c r="AG112" s="3"/>
      <c r="AH112" s="3" t="n">
        <v>527</v>
      </c>
      <c r="AI112" s="3"/>
      <c r="AJ112" s="3"/>
      <c r="AK112" s="3"/>
      <c r="AL112" s="3"/>
      <c r="AM112" s="3"/>
      <c r="AN112" s="3" t="n">
        <v>63.5</v>
      </c>
      <c r="AO112" s="3"/>
      <c r="AP112" s="3" t="n">
        <v>13</v>
      </c>
      <c r="AQ112" s="3" t="n">
        <v>2.69</v>
      </c>
      <c r="AR112" s="3"/>
      <c r="AS112" s="3"/>
      <c r="AT112" s="3"/>
      <c r="AU112" s="3" t="n">
        <v>2.43</v>
      </c>
      <c r="AV112" s="3"/>
      <c r="AW112" s="3" t="n">
        <v>21</v>
      </c>
      <c r="AX112" s="3" t="n">
        <v>10.4</v>
      </c>
      <c r="AY112" s="3"/>
      <c r="AZ112" s="3" t="n">
        <v>2.83</v>
      </c>
      <c r="BA112" s="3"/>
      <c r="BB112" s="3" t="n">
        <v>1.8</v>
      </c>
      <c r="BC112" s="3" t="n">
        <v>26.4</v>
      </c>
      <c r="BD112" s="3"/>
      <c r="BE112" s="3" t="n">
        <v>0.52</v>
      </c>
      <c r="BF112" s="3"/>
      <c r="BG112" s="3" t="n">
        <v>13</v>
      </c>
      <c r="BH112" s="3" t="n">
        <v>42.9</v>
      </c>
      <c r="BI112" s="3" t="n">
        <v>7</v>
      </c>
      <c r="BJ112" s="3" t="n">
        <v>14</v>
      </c>
      <c r="BK112" s="3"/>
      <c r="BL112" s="3" t="n">
        <v>47</v>
      </c>
      <c r="BM112" s="3"/>
      <c r="BN112" s="3"/>
      <c r="BO112" s="3" t="n">
        <v>31.3</v>
      </c>
      <c r="BP112" s="3"/>
      <c r="BQ112" s="3" t="n">
        <v>10.25</v>
      </c>
      <c r="BR112" s="3"/>
      <c r="BS112" s="3" t="n">
        <v>494</v>
      </c>
      <c r="BT112" s="3" t="n">
        <v>0.82</v>
      </c>
      <c r="BU112" s="3" t="n">
        <v>1.66</v>
      </c>
      <c r="BV112" s="3" t="n">
        <v>3.01</v>
      </c>
      <c r="BW112" s="3"/>
      <c r="BX112" s="3"/>
      <c r="BY112" s="3" t="n">
        <v>1.29</v>
      </c>
      <c r="BZ112" s="3"/>
      <c r="CA112" s="3"/>
      <c r="CB112" s="3" t="n">
        <v>48</v>
      </c>
      <c r="CC112" s="3" t="n">
        <v>4.03</v>
      </c>
      <c r="CD112" s="3" t="n">
        <v>91</v>
      </c>
      <c r="CE112" s="3" t="n">
        <v>77</v>
      </c>
      <c r="CF112" s="5" t="n">
        <v>0.0951417004048583</v>
      </c>
      <c r="CG112" s="5" t="n">
        <v>10.2916666666667</v>
      </c>
      <c r="CH112" s="5" t="n">
        <v>9.64320392090378</v>
      </c>
      <c r="CI112" s="17" t="n">
        <v>33.3557754257146</v>
      </c>
      <c r="CJ112" s="5" t="n">
        <f aca="false">(100*CI112-1781)/1003</f>
        <v>1.54992775929358</v>
      </c>
    </row>
    <row r="113" customFormat="false" ht="15" hidden="false" customHeight="false" outlineLevel="0" collapsed="false">
      <c r="A113" s="12" t="n">
        <v>74</v>
      </c>
      <c r="B113" s="13" t="s">
        <v>344</v>
      </c>
      <c r="C113" s="14" t="s">
        <v>345</v>
      </c>
      <c r="D113" s="13" t="n">
        <v>345</v>
      </c>
      <c r="E113" s="13"/>
      <c r="F113" s="13" t="s">
        <v>216</v>
      </c>
      <c r="G113" s="13" t="s">
        <v>112</v>
      </c>
      <c r="H113" s="15"/>
      <c r="I113" s="15"/>
      <c r="J113" s="13"/>
      <c r="K113" s="13" t="s">
        <v>217</v>
      </c>
      <c r="L113" s="16" t="s">
        <v>218</v>
      </c>
      <c r="M113" s="3" t="n">
        <v>68.5</v>
      </c>
      <c r="N113" s="3" t="n">
        <v>0.42</v>
      </c>
      <c r="O113" s="3" t="n">
        <v>15.86</v>
      </c>
      <c r="P113" s="3" t="n">
        <v>1.4</v>
      </c>
      <c r="Q113" s="3" t="n">
        <v>0.89</v>
      </c>
      <c r="R113" s="3"/>
      <c r="S113" s="3" t="n">
        <v>0.03</v>
      </c>
      <c r="T113" s="3" t="n">
        <v>1.09</v>
      </c>
      <c r="U113" s="3" t="n">
        <v>1.78</v>
      </c>
      <c r="V113" s="3" t="n">
        <v>4.72</v>
      </c>
      <c r="W113" s="3" t="n">
        <v>4.09</v>
      </c>
      <c r="X113" s="3" t="n">
        <v>0.15</v>
      </c>
      <c r="Y113" s="3"/>
      <c r="Z113" s="3" t="n">
        <v>0.05</v>
      </c>
      <c r="AA113" s="3" t="n">
        <v>0.64</v>
      </c>
      <c r="AB113" s="3"/>
      <c r="AC113" s="3"/>
      <c r="AD113" s="3"/>
      <c r="AE113" s="3"/>
      <c r="AF113" s="3"/>
      <c r="AG113" s="3"/>
      <c r="AH113" s="3" t="n">
        <v>1880</v>
      </c>
      <c r="AI113" s="3"/>
      <c r="AJ113" s="3"/>
      <c r="AK113" s="3"/>
      <c r="AL113" s="3"/>
      <c r="AM113" s="3"/>
      <c r="AN113" s="3" t="n">
        <v>97</v>
      </c>
      <c r="AO113" s="3"/>
      <c r="AP113" s="3" t="n">
        <v>13</v>
      </c>
      <c r="AQ113" s="3" t="n">
        <v>2.13</v>
      </c>
      <c r="AR113" s="3"/>
      <c r="AS113" s="3"/>
      <c r="AT113" s="3"/>
      <c r="AU113" s="3" t="n">
        <v>1.31</v>
      </c>
      <c r="AV113" s="3"/>
      <c r="AW113" s="3" t="n">
        <v>24</v>
      </c>
      <c r="AX113" s="3" t="n">
        <v>3.3</v>
      </c>
      <c r="AY113" s="3"/>
      <c r="AZ113" s="3" t="n">
        <v>5.23</v>
      </c>
      <c r="BA113" s="3"/>
      <c r="BB113" s="3"/>
      <c r="BC113" s="3" t="n">
        <v>52.5</v>
      </c>
      <c r="BD113" s="3"/>
      <c r="BE113" s="3" t="n">
        <v>0.09</v>
      </c>
      <c r="BF113" s="3"/>
      <c r="BG113" s="3" t="n">
        <v>9</v>
      </c>
      <c r="BH113" s="3" t="n">
        <v>39.1</v>
      </c>
      <c r="BI113" s="3"/>
      <c r="BJ113" s="3" t="n">
        <v>35</v>
      </c>
      <c r="BK113" s="3"/>
      <c r="BL113" s="3" t="n">
        <v>120</v>
      </c>
      <c r="BM113" s="3"/>
      <c r="BN113" s="3"/>
      <c r="BO113" s="3" t="n">
        <v>3.8</v>
      </c>
      <c r="BP113" s="3"/>
      <c r="BQ113" s="3" t="n">
        <v>5.71</v>
      </c>
      <c r="BR113" s="3"/>
      <c r="BS113" s="3" t="n">
        <v>924</v>
      </c>
      <c r="BT113" s="3" t="n">
        <v>0.69</v>
      </c>
      <c r="BU113" s="3" t="n">
        <v>0.49</v>
      </c>
      <c r="BV113" s="3" t="n">
        <v>18.33</v>
      </c>
      <c r="BW113" s="3"/>
      <c r="BX113" s="3"/>
      <c r="BY113" s="3" t="n">
        <v>4.75</v>
      </c>
      <c r="BZ113" s="3"/>
      <c r="CA113" s="3"/>
      <c r="CB113" s="3" t="n">
        <v>10</v>
      </c>
      <c r="CC113" s="3" t="n">
        <v>0.74</v>
      </c>
      <c r="CD113" s="3" t="n">
        <v>46</v>
      </c>
      <c r="CE113" s="3" t="n">
        <v>172</v>
      </c>
      <c r="CF113" s="5" t="n">
        <v>0.12987012987013</v>
      </c>
      <c r="CG113" s="5" t="n">
        <v>92.4</v>
      </c>
      <c r="CH113" s="5" t="n">
        <v>104.435957696827</v>
      </c>
      <c r="CI113" s="17" t="n">
        <v>76.9265594191538</v>
      </c>
      <c r="CJ113" s="5" t="n">
        <f aca="false">(100*CI113-1781)/1003</f>
        <v>5.89397401985581</v>
      </c>
    </row>
    <row r="114" customFormat="false" ht="15" hidden="false" customHeight="false" outlineLevel="0" collapsed="false">
      <c r="A114" s="12" t="s">
        <v>346</v>
      </c>
      <c r="B114" s="13" t="s">
        <v>347</v>
      </c>
      <c r="C114" s="14" t="s">
        <v>277</v>
      </c>
      <c r="D114" s="13" t="n">
        <v>340</v>
      </c>
      <c r="E114" s="13" t="n">
        <v>5</v>
      </c>
      <c r="F114" s="13" t="s">
        <v>111</v>
      </c>
      <c r="G114" s="13" t="s">
        <v>140</v>
      </c>
      <c r="H114" s="15" t="n">
        <v>50.6</v>
      </c>
      <c r="I114" s="15" t="n">
        <v>16.7</v>
      </c>
      <c r="J114" s="13"/>
      <c r="K114" s="13" t="s">
        <v>98</v>
      </c>
      <c r="L114" s="13" t="s">
        <v>278</v>
      </c>
      <c r="M114" s="3" t="n">
        <v>57.8</v>
      </c>
      <c r="N114" s="3" t="n">
        <v>0.82</v>
      </c>
      <c r="O114" s="3" t="n">
        <v>14.65</v>
      </c>
      <c r="P114" s="3" t="n">
        <v>7.4</v>
      </c>
      <c r="Q114" s="3"/>
      <c r="R114" s="3"/>
      <c r="S114" s="3" t="n">
        <v>0.13</v>
      </c>
      <c r="T114" s="3" t="n">
        <v>3.94</v>
      </c>
      <c r="U114" s="3" t="n">
        <v>5.82</v>
      </c>
      <c r="V114" s="3" t="n">
        <v>2.79</v>
      </c>
      <c r="W114" s="3" t="n">
        <v>3.42</v>
      </c>
      <c r="X114" s="3" t="n">
        <v>0.36</v>
      </c>
      <c r="Y114" s="3" t="n">
        <v>0.99</v>
      </c>
      <c r="Z114" s="3"/>
      <c r="AA114" s="3"/>
      <c r="AB114" s="3"/>
      <c r="AC114" s="3"/>
      <c r="AD114" s="3"/>
      <c r="AE114" s="3"/>
      <c r="AF114" s="3"/>
      <c r="AG114" s="3"/>
      <c r="AH114" s="3" t="n">
        <v>1675</v>
      </c>
      <c r="AI114" s="3"/>
      <c r="AJ114" s="3"/>
      <c r="AK114" s="3"/>
      <c r="AL114" s="3"/>
      <c r="AM114" s="3"/>
      <c r="AN114" s="3" t="n">
        <v>101.5</v>
      </c>
      <c r="AO114" s="3" t="n">
        <v>48.6</v>
      </c>
      <c r="AP114" s="3" t="n">
        <v>50</v>
      </c>
      <c r="AQ114" s="3" t="n">
        <v>3.14</v>
      </c>
      <c r="AR114" s="3" t="n">
        <v>41</v>
      </c>
      <c r="AS114" s="3" t="n">
        <v>6.61</v>
      </c>
      <c r="AT114" s="3" t="n">
        <v>3.45</v>
      </c>
      <c r="AU114" s="3" t="n">
        <v>2.03</v>
      </c>
      <c r="AV114" s="3"/>
      <c r="AW114" s="3" t="n">
        <v>20.7</v>
      </c>
      <c r="AX114" s="3" t="n">
        <v>9.07</v>
      </c>
      <c r="AY114" s="3"/>
      <c r="AZ114" s="3" t="n">
        <v>5.5</v>
      </c>
      <c r="BA114" s="3"/>
      <c r="BB114" s="3" t="n">
        <v>1.2</v>
      </c>
      <c r="BC114" s="3" t="n">
        <v>50.7</v>
      </c>
      <c r="BD114" s="3"/>
      <c r="BE114" s="3" t="n">
        <v>0.44</v>
      </c>
      <c r="BF114" s="3"/>
      <c r="BG114" s="3" t="n">
        <v>13.4</v>
      </c>
      <c r="BH114" s="3" t="n">
        <v>47.7</v>
      </c>
      <c r="BI114" s="3" t="n">
        <v>10</v>
      </c>
      <c r="BJ114" s="3" t="n">
        <v>36</v>
      </c>
      <c r="BK114" s="3" t="n">
        <v>12</v>
      </c>
      <c r="BL114" s="3" t="n">
        <v>102</v>
      </c>
      <c r="BM114" s="3"/>
      <c r="BN114" s="3"/>
      <c r="BO114" s="3"/>
      <c r="BP114" s="3"/>
      <c r="BQ114" s="3" t="n">
        <v>9.64</v>
      </c>
      <c r="BR114" s="3" t="n">
        <v>3</v>
      </c>
      <c r="BS114" s="3" t="n">
        <v>701</v>
      </c>
      <c r="BT114" s="3" t="n">
        <v>0.9</v>
      </c>
      <c r="BU114" s="3" t="n">
        <v>1.24</v>
      </c>
      <c r="BV114" s="3" t="n">
        <v>15.6</v>
      </c>
      <c r="BW114" s="3"/>
      <c r="BX114" s="3" t="n">
        <v>0.46</v>
      </c>
      <c r="BY114" s="3" t="n">
        <v>4.37</v>
      </c>
      <c r="BZ114" s="3" t="n">
        <v>174</v>
      </c>
      <c r="CA114" s="3"/>
      <c r="CB114" s="3" t="n">
        <v>32.6</v>
      </c>
      <c r="CC114" s="3" t="n">
        <v>3.01</v>
      </c>
      <c r="CD114" s="3" t="n">
        <v>97</v>
      </c>
      <c r="CE114" s="3" t="n">
        <v>226</v>
      </c>
      <c r="CF114" s="5" t="n">
        <v>0.145506419400856</v>
      </c>
      <c r="CG114" s="5" t="n">
        <v>21.5030674846626</v>
      </c>
      <c r="CH114" s="5" t="n">
        <v>24.7949897856008</v>
      </c>
      <c r="CI114" s="17" t="n">
        <v>49.2560608165037</v>
      </c>
      <c r="CJ114" s="5" t="n">
        <f aca="false">(100*CI114-1781)/1003</f>
        <v>3.13520048020974</v>
      </c>
    </row>
    <row r="115" customFormat="false" ht="15" hidden="false" customHeight="false" outlineLevel="0" collapsed="false">
      <c r="A115" s="12" t="s">
        <v>348</v>
      </c>
      <c r="B115" s="13" t="s">
        <v>349</v>
      </c>
      <c r="C115" s="14" t="s">
        <v>212</v>
      </c>
      <c r="D115" s="13" t="n">
        <v>341</v>
      </c>
      <c r="E115" s="13" t="n">
        <v>4</v>
      </c>
      <c r="F115" s="13" t="s">
        <v>216</v>
      </c>
      <c r="G115" s="13" t="s">
        <v>112</v>
      </c>
      <c r="H115" s="15" t="n">
        <v>49.81</v>
      </c>
      <c r="I115" s="15" t="n">
        <v>9.04</v>
      </c>
      <c r="J115" s="13" t="s">
        <v>350</v>
      </c>
      <c r="K115" s="13" t="s">
        <v>106</v>
      </c>
      <c r="L115" s="13" t="s">
        <v>351</v>
      </c>
      <c r="M115" s="3" t="n">
        <v>56.92</v>
      </c>
      <c r="N115" s="3" t="n">
        <v>0.94</v>
      </c>
      <c r="O115" s="3" t="n">
        <v>19.5</v>
      </c>
      <c r="P115" s="3" t="n">
        <v>7.42</v>
      </c>
      <c r="Q115" s="3"/>
      <c r="R115" s="3"/>
      <c r="S115" s="3" t="n">
        <v>0.11</v>
      </c>
      <c r="T115" s="3" t="n">
        <v>2.3</v>
      </c>
      <c r="U115" s="3" t="n">
        <v>5.85</v>
      </c>
      <c r="V115" s="3" t="n">
        <v>3.9</v>
      </c>
      <c r="W115" s="3" t="n">
        <v>2.26</v>
      </c>
      <c r="X115" s="3" t="n">
        <v>0.28</v>
      </c>
      <c r="Y115" s="3" t="n">
        <v>0.68</v>
      </c>
      <c r="Z115" s="3"/>
      <c r="AA115" s="3"/>
      <c r="AB115" s="3"/>
      <c r="AC115" s="3"/>
      <c r="AD115" s="3"/>
      <c r="AE115" s="3"/>
      <c r="AF115" s="3"/>
      <c r="AG115" s="3"/>
      <c r="AH115" s="3" t="n">
        <v>1096</v>
      </c>
      <c r="AI115" s="3"/>
      <c r="AJ115" s="3"/>
      <c r="AK115" s="3"/>
      <c r="AL115" s="3"/>
      <c r="AM115" s="3"/>
      <c r="AN115" s="3" t="n">
        <v>88</v>
      </c>
      <c r="AO115" s="3"/>
      <c r="AP115" s="3" t="n">
        <v>109</v>
      </c>
      <c r="AQ115" s="3" t="n">
        <v>3.3</v>
      </c>
      <c r="AR115" s="3"/>
      <c r="AS115" s="3" t="n">
        <v>3</v>
      </c>
      <c r="AT115" s="3" t="n">
        <v>1.7</v>
      </c>
      <c r="AU115" s="3" t="n">
        <v>1.4</v>
      </c>
      <c r="AV115" s="3"/>
      <c r="AW115" s="3" t="n">
        <v>21</v>
      </c>
      <c r="AX115" s="3" t="n">
        <v>3.7</v>
      </c>
      <c r="AY115" s="3"/>
      <c r="AZ115" s="3" t="n">
        <v>4.3</v>
      </c>
      <c r="BA115" s="3"/>
      <c r="BB115" s="3" t="n">
        <v>0.58</v>
      </c>
      <c r="BC115" s="3" t="n">
        <v>40</v>
      </c>
      <c r="BD115" s="3"/>
      <c r="BE115" s="3" t="n">
        <v>0.22</v>
      </c>
      <c r="BF115" s="3"/>
      <c r="BG115" s="3" t="n">
        <v>14</v>
      </c>
      <c r="BH115" s="3" t="n">
        <v>27</v>
      </c>
      <c r="BI115" s="3" t="n">
        <v>59</v>
      </c>
      <c r="BJ115" s="3" t="n">
        <v>20</v>
      </c>
      <c r="BK115" s="3" t="n">
        <v>8</v>
      </c>
      <c r="BL115" s="3" t="n">
        <v>76</v>
      </c>
      <c r="BM115" s="3"/>
      <c r="BN115" s="3"/>
      <c r="BO115" s="3" t="n">
        <v>15</v>
      </c>
      <c r="BP115" s="3"/>
      <c r="BQ115" s="3" t="n">
        <v>5</v>
      </c>
      <c r="BR115" s="3"/>
      <c r="BS115" s="3" t="n">
        <v>380</v>
      </c>
      <c r="BT115" s="3" t="n">
        <v>0.43</v>
      </c>
      <c r="BU115" s="3" t="n">
        <v>0.48</v>
      </c>
      <c r="BV115" s="3" t="n">
        <v>5.8</v>
      </c>
      <c r="BW115" s="3"/>
      <c r="BX115" s="3" t="n">
        <v>0.23</v>
      </c>
      <c r="BY115" s="3" t="n">
        <v>1.7</v>
      </c>
      <c r="BZ115" s="3" t="n">
        <v>106</v>
      </c>
      <c r="CA115" s="3"/>
      <c r="CB115" s="3" t="n">
        <v>15</v>
      </c>
      <c r="CC115" s="3" t="n">
        <v>1.5</v>
      </c>
      <c r="CD115" s="3"/>
      <c r="CE115" s="3" t="n">
        <v>193</v>
      </c>
      <c r="CF115" s="5" t="n">
        <v>0.2</v>
      </c>
      <c r="CG115" s="5" t="n">
        <v>25.3333333333333</v>
      </c>
      <c r="CH115" s="5" t="n">
        <v>39.2546583850932</v>
      </c>
      <c r="CI115" s="17" t="n">
        <v>54.9874639066444</v>
      </c>
      <c r="CJ115" s="5" t="n">
        <f aca="false">(100*CI115-1781)/1003</f>
        <v>3.70662651113105</v>
      </c>
    </row>
    <row r="116" customFormat="false" ht="16" hidden="false" customHeight="true" outlineLevel="0" collapsed="false">
      <c r="A116" s="12" t="s">
        <v>352</v>
      </c>
      <c r="B116" s="13" t="s">
        <v>349</v>
      </c>
      <c r="C116" s="14" t="s">
        <v>212</v>
      </c>
      <c r="D116" s="13" t="n">
        <v>341</v>
      </c>
      <c r="E116" s="13" t="n">
        <v>4</v>
      </c>
      <c r="F116" s="13" t="s">
        <v>216</v>
      </c>
      <c r="G116" s="13" t="s">
        <v>112</v>
      </c>
      <c r="H116" s="15" t="n">
        <v>49.81</v>
      </c>
      <c r="I116" s="15" t="n">
        <v>9.04</v>
      </c>
      <c r="J116" s="13" t="s">
        <v>350</v>
      </c>
      <c r="K116" s="13" t="s">
        <v>106</v>
      </c>
      <c r="L116" s="13" t="s">
        <v>351</v>
      </c>
      <c r="M116" s="3" t="n">
        <v>56.42</v>
      </c>
      <c r="N116" s="3" t="n">
        <v>0.96</v>
      </c>
      <c r="O116" s="3" t="n">
        <v>19.24</v>
      </c>
      <c r="P116" s="3" t="n">
        <v>7.7</v>
      </c>
      <c r="Q116" s="3"/>
      <c r="R116" s="3"/>
      <c r="S116" s="3" t="n">
        <v>0.12</v>
      </c>
      <c r="T116" s="3" t="n">
        <v>2.46</v>
      </c>
      <c r="U116" s="3" t="n">
        <v>5.88</v>
      </c>
      <c r="V116" s="3" t="n">
        <v>3.85</v>
      </c>
      <c r="W116" s="3" t="n">
        <v>2.28</v>
      </c>
      <c r="X116" s="3" t="n">
        <v>0.28</v>
      </c>
      <c r="Y116" s="3" t="n">
        <v>0.8</v>
      </c>
      <c r="Z116" s="3"/>
      <c r="AA116" s="3"/>
      <c r="AB116" s="3"/>
      <c r="AC116" s="3"/>
      <c r="AD116" s="3"/>
      <c r="AE116" s="3"/>
      <c r="AF116" s="3"/>
      <c r="AG116" s="3"/>
      <c r="AH116" s="3" t="n">
        <v>1099</v>
      </c>
      <c r="AI116" s="3"/>
      <c r="AJ116" s="3"/>
      <c r="AK116" s="3"/>
      <c r="AL116" s="3"/>
      <c r="AM116" s="3"/>
      <c r="AN116" s="3" t="n">
        <v>91</v>
      </c>
      <c r="AO116" s="3"/>
      <c r="AP116" s="3" t="n">
        <v>131</v>
      </c>
      <c r="AQ116" s="3" t="n">
        <v>3.3</v>
      </c>
      <c r="AR116" s="3"/>
      <c r="AS116" s="3" t="n">
        <v>3.5</v>
      </c>
      <c r="AT116" s="3" t="n">
        <v>1.9</v>
      </c>
      <c r="AU116" s="3" t="n">
        <v>1.4</v>
      </c>
      <c r="AV116" s="3"/>
      <c r="AW116" s="3" t="n">
        <v>21</v>
      </c>
      <c r="AX116" s="3" t="n">
        <v>4</v>
      </c>
      <c r="AY116" s="3"/>
      <c r="AZ116" s="3" t="n">
        <v>4.4</v>
      </c>
      <c r="BA116" s="3"/>
      <c r="BB116" s="3" t="n">
        <v>0.67</v>
      </c>
      <c r="BC116" s="3" t="n">
        <v>42</v>
      </c>
      <c r="BD116" s="3"/>
      <c r="BE116" s="3" t="n">
        <v>0.24</v>
      </c>
      <c r="BF116" s="3"/>
      <c r="BG116" s="3" t="n">
        <v>15</v>
      </c>
      <c r="BH116" s="3" t="n">
        <v>29</v>
      </c>
      <c r="BI116" s="3" t="n">
        <v>55</v>
      </c>
      <c r="BJ116" s="3" t="n">
        <v>25</v>
      </c>
      <c r="BK116" s="3" t="n">
        <v>8.2</v>
      </c>
      <c r="BL116" s="3" t="n">
        <v>75</v>
      </c>
      <c r="BM116" s="3"/>
      <c r="BN116" s="3"/>
      <c r="BO116" s="3" t="n">
        <v>15</v>
      </c>
      <c r="BP116" s="3"/>
      <c r="BQ116" s="3" t="n">
        <v>5.4</v>
      </c>
      <c r="BR116" s="3"/>
      <c r="BS116" s="3" t="n">
        <v>376</v>
      </c>
      <c r="BT116" s="3" t="n">
        <v>0.4</v>
      </c>
      <c r="BU116" s="3" t="n">
        <v>0.54</v>
      </c>
      <c r="BV116" s="3" t="n">
        <v>6.4</v>
      </c>
      <c r="BW116" s="3"/>
      <c r="BX116" s="3" t="n">
        <v>0.24</v>
      </c>
      <c r="BY116" s="3" t="n">
        <v>1.7</v>
      </c>
      <c r="BZ116" s="3" t="n">
        <v>108</v>
      </c>
      <c r="CA116" s="3"/>
      <c r="CB116" s="3" t="n">
        <v>16</v>
      </c>
      <c r="CC116" s="3" t="n">
        <v>1.5</v>
      </c>
      <c r="CD116" s="3"/>
      <c r="CE116" s="3" t="n">
        <v>203</v>
      </c>
      <c r="CF116" s="5" t="n">
        <v>0.199468085106383</v>
      </c>
      <c r="CG116" s="5" t="n">
        <v>23.5</v>
      </c>
      <c r="CH116" s="5" t="n">
        <v>41.2173913043478</v>
      </c>
      <c r="CI116" s="17" t="n">
        <v>54.6430748575139</v>
      </c>
      <c r="CJ116" s="5" t="n">
        <f aca="false">(100*CI116-1781)/1003</f>
        <v>3.67229061390966</v>
      </c>
    </row>
    <row r="117" customFormat="false" ht="16" hidden="false" customHeight="true" outlineLevel="0" collapsed="false">
      <c r="A117" s="12" t="s">
        <v>353</v>
      </c>
      <c r="B117" s="13" t="s">
        <v>349</v>
      </c>
      <c r="C117" s="14" t="s">
        <v>212</v>
      </c>
      <c r="D117" s="13" t="n">
        <v>341</v>
      </c>
      <c r="E117" s="13" t="n">
        <v>4</v>
      </c>
      <c r="F117" s="13" t="s">
        <v>216</v>
      </c>
      <c r="G117" s="13" t="s">
        <v>112</v>
      </c>
      <c r="H117" s="15" t="n">
        <v>49.81</v>
      </c>
      <c r="I117" s="15" t="n">
        <v>9.04</v>
      </c>
      <c r="J117" s="13" t="s">
        <v>350</v>
      </c>
      <c r="K117" s="13" t="s">
        <v>106</v>
      </c>
      <c r="L117" s="13" t="s">
        <v>351</v>
      </c>
      <c r="M117" s="3" t="n">
        <v>56.08</v>
      </c>
      <c r="N117" s="3" t="n">
        <v>1</v>
      </c>
      <c r="O117" s="3" t="n">
        <v>19.51</v>
      </c>
      <c r="P117" s="3" t="n">
        <v>7.95</v>
      </c>
      <c r="Q117" s="3"/>
      <c r="R117" s="3"/>
      <c r="S117" s="3" t="n">
        <v>0.13</v>
      </c>
      <c r="T117" s="3" t="n">
        <v>2.51</v>
      </c>
      <c r="U117" s="3" t="n">
        <v>5.96</v>
      </c>
      <c r="V117" s="3" t="n">
        <v>3.95</v>
      </c>
      <c r="W117" s="3" t="n">
        <v>2.17</v>
      </c>
      <c r="X117" s="3" t="n">
        <v>0.28</v>
      </c>
      <c r="Y117" s="3" t="n">
        <v>0.81</v>
      </c>
      <c r="Z117" s="3"/>
      <c r="AA117" s="3"/>
      <c r="AB117" s="3"/>
      <c r="AC117" s="3"/>
      <c r="AD117" s="3"/>
      <c r="AE117" s="3"/>
      <c r="AF117" s="3"/>
      <c r="AG117" s="3"/>
      <c r="AH117" s="3" t="n">
        <v>1153</v>
      </c>
      <c r="AI117" s="3"/>
      <c r="AJ117" s="3"/>
      <c r="AK117" s="3"/>
      <c r="AL117" s="3"/>
      <c r="AM117" s="3"/>
      <c r="AN117" s="3" t="n">
        <v>88</v>
      </c>
      <c r="AO117" s="3"/>
      <c r="AP117" s="3" t="n">
        <v>106</v>
      </c>
      <c r="AQ117" s="3" t="n">
        <v>2.4</v>
      </c>
      <c r="AR117" s="3"/>
      <c r="AS117" s="3" t="n">
        <v>3.8</v>
      </c>
      <c r="AT117" s="3" t="n">
        <v>1.9</v>
      </c>
      <c r="AU117" s="3" t="n">
        <v>1.5</v>
      </c>
      <c r="AV117" s="3"/>
      <c r="AW117" s="3" t="n">
        <v>21</v>
      </c>
      <c r="AX117" s="3" t="n">
        <v>4.6</v>
      </c>
      <c r="AY117" s="3"/>
      <c r="AZ117" s="3" t="n">
        <v>5.1</v>
      </c>
      <c r="BA117" s="3"/>
      <c r="BB117" s="3" t="n">
        <v>0.71</v>
      </c>
      <c r="BC117" s="3" t="n">
        <v>43</v>
      </c>
      <c r="BD117" s="3"/>
      <c r="BE117" s="3" t="n">
        <v>0.25</v>
      </c>
      <c r="BF117" s="3"/>
      <c r="BG117" s="3" t="n">
        <v>15</v>
      </c>
      <c r="BH117" s="3" t="n">
        <v>32</v>
      </c>
      <c r="BI117" s="3" t="n">
        <v>48</v>
      </c>
      <c r="BJ117" s="3" t="n">
        <v>16</v>
      </c>
      <c r="BK117" s="3" t="n">
        <v>8.6</v>
      </c>
      <c r="BL117" s="3" t="n">
        <v>74</v>
      </c>
      <c r="BM117" s="3"/>
      <c r="BN117" s="3"/>
      <c r="BO117" s="3" t="n">
        <v>16</v>
      </c>
      <c r="BP117" s="3"/>
      <c r="BQ117" s="3" t="n">
        <v>5.9</v>
      </c>
      <c r="BR117" s="3"/>
      <c r="BS117" s="3" t="n">
        <v>390</v>
      </c>
      <c r="BT117" s="3" t="n">
        <v>0.48</v>
      </c>
      <c r="BU117" s="3" t="n">
        <v>0.61</v>
      </c>
      <c r="BV117" s="3" t="n">
        <v>6.3</v>
      </c>
      <c r="BW117" s="3"/>
      <c r="BX117" s="3" t="n">
        <v>0.28</v>
      </c>
      <c r="BY117" s="3" t="n">
        <v>1.8</v>
      </c>
      <c r="BZ117" s="3" t="n">
        <v>114</v>
      </c>
      <c r="CA117" s="3"/>
      <c r="CB117" s="3" t="n">
        <v>19</v>
      </c>
      <c r="CC117" s="3" t="n">
        <v>2.1</v>
      </c>
      <c r="CD117" s="3"/>
      <c r="CE117" s="3" t="n">
        <v>225</v>
      </c>
      <c r="CF117" s="5" t="n">
        <v>0.18974358974359</v>
      </c>
      <c r="CG117" s="5" t="n">
        <v>20.5263157894737</v>
      </c>
      <c r="CH117" s="5" t="n">
        <v>30.1419698314108</v>
      </c>
      <c r="CI117" s="17" t="n">
        <v>50.4956731421704</v>
      </c>
      <c r="CJ117" s="5" t="n">
        <f aca="false">(100*CI117-1781)/1003</f>
        <v>3.25879094139286</v>
      </c>
    </row>
    <row r="118" customFormat="false" ht="15" hidden="false" customHeight="false" outlineLevel="0" collapsed="false">
      <c r="A118" s="12" t="s">
        <v>354</v>
      </c>
      <c r="B118" s="13" t="s">
        <v>349</v>
      </c>
      <c r="C118" s="14" t="s">
        <v>212</v>
      </c>
      <c r="D118" s="13" t="n">
        <v>341</v>
      </c>
      <c r="E118" s="13" t="n">
        <v>4</v>
      </c>
      <c r="F118" s="13" t="s">
        <v>216</v>
      </c>
      <c r="G118" s="13" t="s">
        <v>112</v>
      </c>
      <c r="H118" s="15" t="n">
        <v>49.81</v>
      </c>
      <c r="I118" s="15" t="n">
        <v>9.04</v>
      </c>
      <c r="J118" s="13" t="s">
        <v>350</v>
      </c>
      <c r="K118" s="13" t="s">
        <v>106</v>
      </c>
      <c r="L118" s="13" t="s">
        <v>351</v>
      </c>
      <c r="M118" s="3" t="n">
        <v>60.91</v>
      </c>
      <c r="N118" s="3" t="n">
        <v>0.83</v>
      </c>
      <c r="O118" s="3" t="n">
        <v>18.09</v>
      </c>
      <c r="P118" s="3" t="n">
        <v>6.51</v>
      </c>
      <c r="Q118" s="3"/>
      <c r="R118" s="3"/>
      <c r="S118" s="3" t="n">
        <v>0.08</v>
      </c>
      <c r="T118" s="3" t="n">
        <v>2</v>
      </c>
      <c r="U118" s="3" t="n">
        <v>4.95</v>
      </c>
      <c r="V118" s="3" t="n">
        <v>3.57</v>
      </c>
      <c r="W118" s="3" t="n">
        <v>2.48</v>
      </c>
      <c r="X118" s="3" t="n">
        <v>0.24</v>
      </c>
      <c r="Y118" s="3" t="n">
        <v>0.67</v>
      </c>
      <c r="Z118" s="3"/>
      <c r="AA118" s="3"/>
      <c r="AB118" s="3"/>
      <c r="AC118" s="3"/>
      <c r="AD118" s="3"/>
      <c r="AE118" s="3"/>
      <c r="AF118" s="3"/>
      <c r="AG118" s="3"/>
      <c r="AH118" s="3" t="n">
        <v>1683</v>
      </c>
      <c r="AI118" s="3"/>
      <c r="AJ118" s="3"/>
      <c r="AK118" s="3"/>
      <c r="AL118" s="3"/>
      <c r="AM118" s="3"/>
      <c r="AN118" s="3" t="n">
        <v>97</v>
      </c>
      <c r="AO118" s="3"/>
      <c r="AP118" s="3" t="n">
        <v>98</v>
      </c>
      <c r="AQ118" s="3" t="n">
        <v>2.9</v>
      </c>
      <c r="AR118" s="3"/>
      <c r="AS118" s="3" t="n">
        <v>3.8</v>
      </c>
      <c r="AT118" s="3" t="n">
        <v>1.9</v>
      </c>
      <c r="AU118" s="3" t="n">
        <v>1.6</v>
      </c>
      <c r="AV118" s="3"/>
      <c r="AW118" s="3" t="n">
        <v>22</v>
      </c>
      <c r="AX118" s="3" t="n">
        <v>4.4</v>
      </c>
      <c r="AY118" s="3"/>
      <c r="AZ118" s="3" t="n">
        <v>5.1</v>
      </c>
      <c r="BA118" s="3"/>
      <c r="BB118" s="3" t="n">
        <v>0.68</v>
      </c>
      <c r="BC118" s="3" t="n">
        <v>52</v>
      </c>
      <c r="BD118" s="3"/>
      <c r="BE118" s="3" t="n">
        <v>0.22</v>
      </c>
      <c r="BF118" s="3"/>
      <c r="BG118" s="3" t="n">
        <v>16</v>
      </c>
      <c r="BH118" s="3" t="n">
        <v>33</v>
      </c>
      <c r="BI118" s="3" t="n">
        <v>43</v>
      </c>
      <c r="BJ118" s="3" t="n">
        <v>22</v>
      </c>
      <c r="BK118" s="3" t="n">
        <v>9.1</v>
      </c>
      <c r="BL118" s="3" t="n">
        <v>93</v>
      </c>
      <c r="BM118" s="3"/>
      <c r="BN118" s="3"/>
      <c r="BO118" s="3" t="n">
        <v>16</v>
      </c>
      <c r="BP118" s="3"/>
      <c r="BQ118" s="3" t="n">
        <v>5.3</v>
      </c>
      <c r="BR118" s="3"/>
      <c r="BS118" s="3" t="n">
        <v>478</v>
      </c>
      <c r="BT118" s="3" t="n">
        <v>0.47</v>
      </c>
      <c r="BU118" s="3" t="n">
        <v>0.58</v>
      </c>
      <c r="BV118" s="3" t="n">
        <v>7.7</v>
      </c>
      <c r="BW118" s="3"/>
      <c r="BX118" s="3" t="n">
        <v>0.24</v>
      </c>
      <c r="BY118" s="3" t="n">
        <v>1.3</v>
      </c>
      <c r="BZ118" s="3" t="n">
        <v>110</v>
      </c>
      <c r="CA118" s="3"/>
      <c r="CB118" s="3" t="n">
        <v>18</v>
      </c>
      <c r="CC118" s="3" t="n">
        <v>1.7</v>
      </c>
      <c r="CD118" s="3"/>
      <c r="CE118" s="3" t="n">
        <v>260</v>
      </c>
      <c r="CF118" s="5" t="n">
        <v>0.194560669456067</v>
      </c>
      <c r="CG118" s="5" t="n">
        <v>26.5555555555556</v>
      </c>
      <c r="CH118" s="5" t="n">
        <v>45.0274022652539</v>
      </c>
      <c r="CI118" s="17" t="n">
        <v>56.6801483826268</v>
      </c>
      <c r="CJ118" s="5" t="n">
        <f aca="false">(100*CI118-1781)/1003</f>
        <v>3.87538867224594</v>
      </c>
    </row>
    <row r="119" customFormat="false" ht="15" hidden="false" customHeight="false" outlineLevel="0" collapsed="false">
      <c r="A119" s="12" t="s">
        <v>355</v>
      </c>
      <c r="B119" s="13" t="s">
        <v>349</v>
      </c>
      <c r="C119" s="14" t="s">
        <v>212</v>
      </c>
      <c r="D119" s="13" t="n">
        <v>341</v>
      </c>
      <c r="E119" s="13" t="n">
        <v>4</v>
      </c>
      <c r="F119" s="13" t="s">
        <v>216</v>
      </c>
      <c r="G119" s="13" t="s">
        <v>112</v>
      </c>
      <c r="H119" s="15" t="n">
        <v>49.81</v>
      </c>
      <c r="I119" s="15" t="n">
        <v>9.04</v>
      </c>
      <c r="J119" s="13" t="s">
        <v>350</v>
      </c>
      <c r="K119" s="13" t="s">
        <v>106</v>
      </c>
      <c r="L119" s="13" t="s">
        <v>351</v>
      </c>
      <c r="M119" s="3" t="n">
        <v>58.33</v>
      </c>
      <c r="N119" s="3" t="n">
        <v>0.95</v>
      </c>
      <c r="O119" s="3" t="n">
        <v>18.05</v>
      </c>
      <c r="P119" s="3" t="n">
        <v>7.54</v>
      </c>
      <c r="Q119" s="3"/>
      <c r="R119" s="3"/>
      <c r="S119" s="3" t="n">
        <v>0.09</v>
      </c>
      <c r="T119" s="3" t="n">
        <v>2.38</v>
      </c>
      <c r="U119" s="3" t="n">
        <v>5.14</v>
      </c>
      <c r="V119" s="3" t="n">
        <v>3.49</v>
      </c>
      <c r="W119" s="3" t="n">
        <v>2.73</v>
      </c>
      <c r="X119" s="3" t="n">
        <v>0.27</v>
      </c>
      <c r="Y119" s="3" t="n">
        <v>0.85</v>
      </c>
      <c r="Z119" s="3"/>
      <c r="AA119" s="3"/>
      <c r="AB119" s="3"/>
      <c r="AC119" s="3"/>
      <c r="AD119" s="3"/>
      <c r="AE119" s="3"/>
      <c r="AF119" s="3"/>
      <c r="AG119" s="3"/>
      <c r="AH119" s="3" t="n">
        <v>1691</v>
      </c>
      <c r="AI119" s="3"/>
      <c r="AJ119" s="3"/>
      <c r="AK119" s="3"/>
      <c r="AL119" s="3"/>
      <c r="AM119" s="3"/>
      <c r="AN119" s="3" t="n">
        <v>99</v>
      </c>
      <c r="AO119" s="3"/>
      <c r="AP119" s="3" t="n">
        <v>101</v>
      </c>
      <c r="AQ119" s="3" t="n">
        <v>2.7</v>
      </c>
      <c r="AR119" s="3"/>
      <c r="AS119" s="3" t="n">
        <v>3.5</v>
      </c>
      <c r="AT119" s="3" t="n">
        <v>1.6</v>
      </c>
      <c r="AU119" s="3" t="n">
        <v>1.5</v>
      </c>
      <c r="AV119" s="3"/>
      <c r="AW119" s="3" t="n">
        <v>19</v>
      </c>
      <c r="AX119" s="3" t="n">
        <v>4.5</v>
      </c>
      <c r="AY119" s="3"/>
      <c r="AZ119" s="3" t="n">
        <v>4.7</v>
      </c>
      <c r="BA119" s="3"/>
      <c r="BB119" s="3" t="n">
        <v>0.67</v>
      </c>
      <c r="BC119" s="3" t="n">
        <v>48</v>
      </c>
      <c r="BD119" s="3"/>
      <c r="BE119" s="3" t="n">
        <v>0.22</v>
      </c>
      <c r="BF119" s="3"/>
      <c r="BG119" s="3" t="n">
        <v>16</v>
      </c>
      <c r="BH119" s="3" t="n">
        <v>31</v>
      </c>
      <c r="BI119" s="3" t="n">
        <v>46</v>
      </c>
      <c r="BJ119" s="3" t="n">
        <v>21</v>
      </c>
      <c r="BK119" s="3" t="n">
        <v>9.4</v>
      </c>
      <c r="BL119" s="3" t="n">
        <v>78</v>
      </c>
      <c r="BM119" s="3"/>
      <c r="BN119" s="3"/>
      <c r="BO119" s="3" t="n">
        <v>17</v>
      </c>
      <c r="BP119" s="3"/>
      <c r="BQ119" s="3" t="n">
        <v>5.9</v>
      </c>
      <c r="BR119" s="3"/>
      <c r="BS119" s="3" t="n">
        <v>404</v>
      </c>
      <c r="BT119" s="3" t="n">
        <v>0.56</v>
      </c>
      <c r="BU119" s="3" t="n">
        <v>0.62</v>
      </c>
      <c r="BV119" s="3" t="n">
        <v>8.3</v>
      </c>
      <c r="BW119" s="3"/>
      <c r="BX119" s="3" t="n">
        <v>0.26</v>
      </c>
      <c r="BY119" s="3" t="n">
        <v>1.5</v>
      </c>
      <c r="BZ119" s="3" t="n">
        <v>106</v>
      </c>
      <c r="CA119" s="3"/>
      <c r="CB119" s="3" t="n">
        <v>17</v>
      </c>
      <c r="CC119" s="3" t="n">
        <v>1.6</v>
      </c>
      <c r="CD119" s="3"/>
      <c r="CE119" s="3" t="n">
        <v>210</v>
      </c>
      <c r="CF119" s="5" t="n">
        <v>0.193069306930693</v>
      </c>
      <c r="CG119" s="5" t="n">
        <v>23.7647058823529</v>
      </c>
      <c r="CH119" s="5" t="n">
        <v>44.1614906832298</v>
      </c>
      <c r="CI119" s="17" t="n">
        <v>55.3655835879737</v>
      </c>
      <c r="CJ119" s="5" t="n">
        <f aca="false">(100*CI119-1781)/1003</f>
        <v>3.74432538264942</v>
      </c>
    </row>
    <row r="120" customFormat="false" ht="15" hidden="false" customHeight="false" outlineLevel="0" collapsed="false">
      <c r="A120" s="12" t="s">
        <v>356</v>
      </c>
      <c r="B120" s="13" t="s">
        <v>349</v>
      </c>
      <c r="C120" s="14" t="s">
        <v>212</v>
      </c>
      <c r="D120" s="13" t="n">
        <v>341</v>
      </c>
      <c r="E120" s="13" t="n">
        <v>4</v>
      </c>
      <c r="F120" s="13" t="s">
        <v>216</v>
      </c>
      <c r="G120" s="13" t="s">
        <v>112</v>
      </c>
      <c r="H120" s="15" t="n">
        <v>49.81</v>
      </c>
      <c r="I120" s="15" t="n">
        <v>9.04</v>
      </c>
      <c r="J120" s="13" t="s">
        <v>350</v>
      </c>
      <c r="K120" s="13" t="s">
        <v>106</v>
      </c>
      <c r="L120" s="13" t="s">
        <v>351</v>
      </c>
      <c r="M120" s="3" t="n">
        <v>58.89</v>
      </c>
      <c r="N120" s="3" t="n">
        <v>0.73</v>
      </c>
      <c r="O120" s="3" t="n">
        <v>17.58</v>
      </c>
      <c r="P120" s="3" t="n">
        <v>7.79</v>
      </c>
      <c r="Q120" s="3"/>
      <c r="R120" s="3"/>
      <c r="S120" s="3" t="n">
        <v>0.15</v>
      </c>
      <c r="T120" s="3" t="n">
        <v>2.64</v>
      </c>
      <c r="U120" s="3" t="n">
        <v>6.26</v>
      </c>
      <c r="V120" s="3" t="n">
        <v>3.64</v>
      </c>
      <c r="W120" s="3" t="n">
        <v>1.62</v>
      </c>
      <c r="X120" s="3" t="n">
        <v>0.19</v>
      </c>
      <c r="Y120" s="3" t="n">
        <v>0.64</v>
      </c>
      <c r="Z120" s="3"/>
      <c r="AA120" s="3"/>
      <c r="AB120" s="3"/>
      <c r="AC120" s="3"/>
      <c r="AD120" s="3"/>
      <c r="AE120" s="3"/>
      <c r="AF120" s="3"/>
      <c r="AG120" s="3"/>
      <c r="AH120" s="3" t="n">
        <v>844</v>
      </c>
      <c r="AI120" s="3"/>
      <c r="AJ120" s="3"/>
      <c r="AK120" s="3"/>
      <c r="AL120" s="3"/>
      <c r="AM120" s="3"/>
      <c r="AN120" s="3" t="n">
        <v>53</v>
      </c>
      <c r="AO120" s="3"/>
      <c r="AP120" s="3" t="n">
        <v>144</v>
      </c>
      <c r="AQ120" s="3" t="n">
        <v>1.6</v>
      </c>
      <c r="AR120" s="3"/>
      <c r="AS120" s="3" t="n">
        <v>5.5</v>
      </c>
      <c r="AT120" s="3" t="n">
        <v>3.2</v>
      </c>
      <c r="AU120" s="3" t="n">
        <v>1.8</v>
      </c>
      <c r="AV120" s="3"/>
      <c r="AW120" s="3" t="n">
        <v>20</v>
      </c>
      <c r="AX120" s="3" t="n">
        <v>6.7</v>
      </c>
      <c r="AY120" s="3"/>
      <c r="AZ120" s="3" t="n">
        <v>4.4</v>
      </c>
      <c r="BA120" s="3"/>
      <c r="BB120" s="3" t="n">
        <v>1.1</v>
      </c>
      <c r="BC120" s="3" t="n">
        <v>22</v>
      </c>
      <c r="BD120" s="3"/>
      <c r="BE120" s="3" t="n">
        <v>0.43</v>
      </c>
      <c r="BF120" s="3"/>
      <c r="BG120" s="3" t="n">
        <v>12</v>
      </c>
      <c r="BH120" s="3" t="n">
        <v>30</v>
      </c>
      <c r="BI120" s="3" t="n">
        <v>36</v>
      </c>
      <c r="BJ120" s="3" t="n">
        <v>28</v>
      </c>
      <c r="BK120" s="3" t="n">
        <v>6.8</v>
      </c>
      <c r="BL120" s="3" t="n">
        <v>53</v>
      </c>
      <c r="BM120" s="3"/>
      <c r="BN120" s="3"/>
      <c r="BO120" s="3" t="n">
        <v>17</v>
      </c>
      <c r="BP120" s="3"/>
      <c r="BQ120" s="3" t="n">
        <v>7.4</v>
      </c>
      <c r="BR120" s="3"/>
      <c r="BS120" s="3" t="n">
        <v>419</v>
      </c>
      <c r="BT120" s="3" t="n">
        <v>0.5</v>
      </c>
      <c r="BU120" s="3" t="n">
        <v>0.91</v>
      </c>
      <c r="BV120" s="3" t="n">
        <v>2.8</v>
      </c>
      <c r="BW120" s="3"/>
      <c r="BX120" s="3" t="n">
        <v>0.46</v>
      </c>
      <c r="BY120" s="3" t="n">
        <v>1.4</v>
      </c>
      <c r="BZ120" s="3" t="n">
        <v>100</v>
      </c>
      <c r="CA120" s="3"/>
      <c r="CB120" s="3" t="n">
        <v>30</v>
      </c>
      <c r="CC120" s="3" t="n">
        <v>3.1</v>
      </c>
      <c r="CD120" s="3"/>
      <c r="CE120" s="3" t="n">
        <v>190</v>
      </c>
      <c r="CF120" s="5" t="n">
        <v>0.126491646778043</v>
      </c>
      <c r="CG120" s="5" t="n">
        <v>13.9666666666667</v>
      </c>
      <c r="CH120" s="5" t="n">
        <v>10.4468042476458</v>
      </c>
      <c r="CI120" s="17" t="n">
        <v>37.2051432826352</v>
      </c>
      <c r="CJ120" s="5" t="n">
        <f aca="false">(100*CI120-1781)/1003</f>
        <v>1.93371318869743</v>
      </c>
    </row>
    <row r="121" customFormat="false" ht="15" hidden="false" customHeight="false" outlineLevel="0" collapsed="false">
      <c r="A121" s="12" t="s">
        <v>357</v>
      </c>
      <c r="B121" s="13" t="s">
        <v>349</v>
      </c>
      <c r="C121" s="14" t="s">
        <v>212</v>
      </c>
      <c r="D121" s="13" t="n">
        <v>341</v>
      </c>
      <c r="E121" s="13" t="n">
        <v>4</v>
      </c>
      <c r="F121" s="13" t="s">
        <v>216</v>
      </c>
      <c r="G121" s="13" t="s">
        <v>112</v>
      </c>
      <c r="H121" s="15" t="n">
        <v>49.81</v>
      </c>
      <c r="I121" s="15" t="n">
        <v>9.04</v>
      </c>
      <c r="J121" s="13" t="s">
        <v>350</v>
      </c>
      <c r="K121" s="13" t="s">
        <v>106</v>
      </c>
      <c r="L121" s="13" t="s">
        <v>351</v>
      </c>
      <c r="M121" s="3" t="n">
        <v>55.51</v>
      </c>
      <c r="N121" s="3" t="n">
        <v>1.11</v>
      </c>
      <c r="O121" s="3" t="n">
        <v>17.8</v>
      </c>
      <c r="P121" s="3" t="n">
        <v>9.21</v>
      </c>
      <c r="Q121" s="3"/>
      <c r="R121" s="3"/>
      <c r="S121" s="3" t="n">
        <v>0.15</v>
      </c>
      <c r="T121" s="3" t="n">
        <v>3.05</v>
      </c>
      <c r="U121" s="3" t="n">
        <v>6.2</v>
      </c>
      <c r="V121" s="3" t="n">
        <v>3.43</v>
      </c>
      <c r="W121" s="3" t="n">
        <v>2.16</v>
      </c>
      <c r="X121" s="3" t="n">
        <v>0.29</v>
      </c>
      <c r="Y121" s="3" t="n">
        <v>0.49</v>
      </c>
      <c r="Z121" s="3"/>
      <c r="AA121" s="3"/>
      <c r="AB121" s="3"/>
      <c r="AC121" s="3"/>
      <c r="AD121" s="3"/>
      <c r="AE121" s="3"/>
      <c r="AF121" s="3"/>
      <c r="AG121" s="3"/>
      <c r="AH121" s="3" t="n">
        <v>1129</v>
      </c>
      <c r="AI121" s="3"/>
      <c r="AJ121" s="3"/>
      <c r="AK121" s="3"/>
      <c r="AL121" s="3"/>
      <c r="AM121" s="3"/>
      <c r="AN121" s="3" t="n">
        <v>103</v>
      </c>
      <c r="AO121" s="3"/>
      <c r="AP121" s="3" t="n">
        <v>70</v>
      </c>
      <c r="AQ121" s="3" t="n">
        <v>1.7</v>
      </c>
      <c r="AR121" s="3"/>
      <c r="AS121" s="3" t="n">
        <v>5</v>
      </c>
      <c r="AT121" s="3" t="n">
        <v>2.7</v>
      </c>
      <c r="AU121" s="3" t="n">
        <v>1.6</v>
      </c>
      <c r="AV121" s="3"/>
      <c r="AW121" s="3" t="n">
        <v>21</v>
      </c>
      <c r="AX121" s="3" t="n">
        <v>6</v>
      </c>
      <c r="AY121" s="3"/>
      <c r="AZ121" s="3" t="n">
        <v>2.9</v>
      </c>
      <c r="BA121" s="3"/>
      <c r="BB121" s="3" t="n">
        <v>1</v>
      </c>
      <c r="BC121" s="3" t="n">
        <v>46</v>
      </c>
      <c r="BD121" s="3"/>
      <c r="BE121" s="3" t="n">
        <v>0.33</v>
      </c>
      <c r="BF121" s="3"/>
      <c r="BG121" s="3" t="n">
        <v>15</v>
      </c>
      <c r="BH121" s="3" t="n">
        <v>43</v>
      </c>
      <c r="BI121" s="3" t="n">
        <v>38</v>
      </c>
      <c r="BJ121" s="3" t="n">
        <v>18</v>
      </c>
      <c r="BK121" s="3" t="n">
        <v>11</v>
      </c>
      <c r="BL121" s="3" t="n">
        <v>65</v>
      </c>
      <c r="BM121" s="3"/>
      <c r="BN121" s="3"/>
      <c r="BO121" s="3" t="n">
        <v>17</v>
      </c>
      <c r="BP121" s="3"/>
      <c r="BQ121" s="3" t="n">
        <v>7.9</v>
      </c>
      <c r="BR121" s="3"/>
      <c r="BS121" s="3" t="n">
        <v>356</v>
      </c>
      <c r="BT121" s="3" t="n">
        <v>0.54</v>
      </c>
      <c r="BU121" s="3" t="n">
        <v>0.8</v>
      </c>
      <c r="BV121" s="3" t="n">
        <v>5.1</v>
      </c>
      <c r="BW121" s="3"/>
      <c r="BX121" s="3" t="n">
        <v>0.36</v>
      </c>
      <c r="BY121" s="3" t="n">
        <v>1.8</v>
      </c>
      <c r="BZ121" s="3" t="n">
        <v>161</v>
      </c>
      <c r="CA121" s="3"/>
      <c r="CB121" s="3" t="n">
        <v>24</v>
      </c>
      <c r="CC121" s="3" t="n">
        <v>2.3</v>
      </c>
      <c r="CD121" s="3"/>
      <c r="CE121" s="3" t="n">
        <v>109</v>
      </c>
      <c r="CF121" s="5" t="n">
        <v>0.182584269662921</v>
      </c>
      <c r="CG121" s="5" t="n">
        <v>14.8333333333333</v>
      </c>
      <c r="CH121" s="5" t="n">
        <v>29.4409937888199</v>
      </c>
      <c r="CI121" s="17" t="n">
        <v>46.9428469125931</v>
      </c>
      <c r="CJ121" s="5" t="n">
        <f aca="false">(100*CI121-1781)/1003</f>
        <v>2.90457097832434</v>
      </c>
    </row>
    <row r="122" s="13" customFormat="true" ht="15" hidden="false" customHeight="false" outlineLevel="0" collapsed="false">
      <c r="A122" s="12" t="s">
        <v>358</v>
      </c>
      <c r="B122" s="13" t="s">
        <v>349</v>
      </c>
      <c r="C122" s="14" t="s">
        <v>212</v>
      </c>
      <c r="D122" s="13" t="n">
        <v>341</v>
      </c>
      <c r="E122" s="13" t="n">
        <v>4</v>
      </c>
      <c r="F122" s="13" t="s">
        <v>216</v>
      </c>
      <c r="G122" s="13" t="s">
        <v>112</v>
      </c>
      <c r="H122" s="15" t="n">
        <v>49.81</v>
      </c>
      <c r="I122" s="15" t="n">
        <v>9.04</v>
      </c>
      <c r="J122" s="13" t="s">
        <v>350</v>
      </c>
      <c r="K122" s="13" t="s">
        <v>106</v>
      </c>
      <c r="L122" s="13" t="s">
        <v>351</v>
      </c>
      <c r="M122" s="3" t="n">
        <v>63.28</v>
      </c>
      <c r="N122" s="3" t="n">
        <v>0.64</v>
      </c>
      <c r="O122" s="3" t="n">
        <v>17.02</v>
      </c>
      <c r="P122" s="3" t="n">
        <v>5.35</v>
      </c>
      <c r="Q122" s="3"/>
      <c r="R122" s="3"/>
      <c r="S122" s="3" t="n">
        <v>0.08</v>
      </c>
      <c r="T122" s="3" t="n">
        <v>1.97</v>
      </c>
      <c r="U122" s="3" t="n">
        <v>4.51</v>
      </c>
      <c r="V122" s="3" t="n">
        <v>3.78</v>
      </c>
      <c r="W122" s="3" t="n">
        <v>2.63</v>
      </c>
      <c r="X122" s="3" t="n">
        <v>0.14</v>
      </c>
      <c r="Y122" s="3" t="n">
        <v>0.66</v>
      </c>
      <c r="Z122" s="3"/>
      <c r="AA122" s="3"/>
      <c r="AB122" s="3"/>
      <c r="AC122" s="3"/>
      <c r="AD122" s="3"/>
      <c r="AE122" s="3"/>
      <c r="AF122" s="3"/>
      <c r="AG122" s="3"/>
      <c r="AH122" s="3" t="n">
        <v>1404</v>
      </c>
      <c r="AI122" s="3"/>
      <c r="AJ122" s="3"/>
      <c r="AK122" s="3"/>
      <c r="AL122" s="3"/>
      <c r="AM122" s="3"/>
      <c r="AN122" s="3" t="n">
        <v>84</v>
      </c>
      <c r="AO122" s="3"/>
      <c r="AP122" s="3" t="n">
        <v>113</v>
      </c>
      <c r="AQ122" s="3" t="n">
        <v>2.7</v>
      </c>
      <c r="AR122" s="3"/>
      <c r="AS122" s="3" t="n">
        <v>2.3</v>
      </c>
      <c r="AT122" s="3" t="n">
        <v>1.1</v>
      </c>
      <c r="AU122" s="3" t="n">
        <v>1.4</v>
      </c>
      <c r="AV122" s="3"/>
      <c r="AW122" s="3" t="n">
        <v>19</v>
      </c>
      <c r="AX122" s="3" t="n">
        <v>3.5</v>
      </c>
      <c r="AY122" s="3"/>
      <c r="AZ122" s="3" t="n">
        <v>4.2</v>
      </c>
      <c r="BA122" s="3"/>
      <c r="BB122" s="3" t="n">
        <v>0.43</v>
      </c>
      <c r="BC122" s="3" t="n">
        <v>42</v>
      </c>
      <c r="BD122" s="3"/>
      <c r="BE122" s="3" t="n">
        <v>0.14</v>
      </c>
      <c r="BF122" s="3"/>
      <c r="BG122" s="3" t="n">
        <v>13</v>
      </c>
      <c r="BH122" s="3" t="n">
        <v>28</v>
      </c>
      <c r="BI122" s="3" t="n">
        <v>47</v>
      </c>
      <c r="BJ122" s="3" t="n">
        <v>27</v>
      </c>
      <c r="BK122" s="3" t="n">
        <v>8</v>
      </c>
      <c r="BL122" s="3" t="n">
        <v>82</v>
      </c>
      <c r="BM122" s="3"/>
      <c r="BN122" s="3"/>
      <c r="BO122" s="3" t="n">
        <v>13</v>
      </c>
      <c r="BP122" s="3"/>
      <c r="BQ122" s="3" t="n">
        <v>4.4</v>
      </c>
      <c r="BR122" s="3"/>
      <c r="BS122" s="3" t="n">
        <v>367</v>
      </c>
      <c r="BT122" s="3" t="n">
        <v>0.46</v>
      </c>
      <c r="BU122" s="3" t="n">
        <v>0.43</v>
      </c>
      <c r="BV122" s="3" t="n">
        <v>8.7</v>
      </c>
      <c r="BW122" s="3"/>
      <c r="BX122" s="3" t="n">
        <v>0.15</v>
      </c>
      <c r="BY122" s="3" t="n">
        <v>1.7</v>
      </c>
      <c r="BZ122" s="3" t="n">
        <v>83</v>
      </c>
      <c r="CA122" s="3"/>
      <c r="CB122" s="3" t="n">
        <v>11</v>
      </c>
      <c r="CC122" s="3" t="n">
        <v>1</v>
      </c>
      <c r="CD122" s="3"/>
      <c r="CE122" s="3" t="n">
        <v>173</v>
      </c>
      <c r="CF122" s="5" t="n">
        <v>0.223433242506812</v>
      </c>
      <c r="CG122" s="5" t="n">
        <v>33.3636363636364</v>
      </c>
      <c r="CH122" s="5" t="n">
        <v>61.8260869565217</v>
      </c>
      <c r="CI122" s="17" t="n">
        <v>61.8209691961584</v>
      </c>
      <c r="CJ122" s="5" t="n">
        <f aca="false">(100*CI122-1781)/1003</f>
        <v>4.38793312025507</v>
      </c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0"/>
    </row>
    <row r="123" customFormat="false" ht="15" hidden="false" customHeight="false" outlineLevel="0" collapsed="false">
      <c r="A123" s="12" t="s">
        <v>359</v>
      </c>
      <c r="B123" s="13" t="s">
        <v>349</v>
      </c>
      <c r="C123" s="14" t="s">
        <v>212</v>
      </c>
      <c r="D123" s="13" t="n">
        <v>341</v>
      </c>
      <c r="E123" s="13" t="n">
        <v>4</v>
      </c>
      <c r="F123" s="13" t="s">
        <v>216</v>
      </c>
      <c r="G123" s="13" t="s">
        <v>112</v>
      </c>
      <c r="H123" s="15" t="n">
        <v>49.81</v>
      </c>
      <c r="I123" s="15" t="n">
        <v>9.04</v>
      </c>
      <c r="J123" s="13" t="s">
        <v>350</v>
      </c>
      <c r="K123" s="13" t="s">
        <v>106</v>
      </c>
      <c r="L123" s="13" t="s">
        <v>351</v>
      </c>
      <c r="M123" s="3" t="n">
        <v>62.1</v>
      </c>
      <c r="N123" s="3" t="n">
        <v>0.75</v>
      </c>
      <c r="O123" s="3" t="n">
        <v>17.72</v>
      </c>
      <c r="P123" s="3" t="n">
        <v>5.79</v>
      </c>
      <c r="Q123" s="3"/>
      <c r="R123" s="3"/>
      <c r="S123" s="3" t="n">
        <v>0.08</v>
      </c>
      <c r="T123" s="3" t="n">
        <v>2.03</v>
      </c>
      <c r="U123" s="3" t="n">
        <v>4.83</v>
      </c>
      <c r="V123" s="3" t="n">
        <v>3.68</v>
      </c>
      <c r="W123" s="3" t="n">
        <v>2.37</v>
      </c>
      <c r="X123" s="3" t="n">
        <v>0.24</v>
      </c>
      <c r="Y123" s="3" t="n">
        <v>0.56</v>
      </c>
      <c r="Z123" s="3"/>
      <c r="AA123" s="3"/>
      <c r="AB123" s="3"/>
      <c r="AC123" s="3"/>
      <c r="AD123" s="3"/>
      <c r="AE123" s="3"/>
      <c r="AF123" s="3"/>
      <c r="AG123" s="3"/>
      <c r="AH123" s="3" t="n">
        <v>1280</v>
      </c>
      <c r="AI123" s="3"/>
      <c r="AJ123" s="3"/>
      <c r="AK123" s="3"/>
      <c r="AL123" s="3"/>
      <c r="AM123" s="3"/>
      <c r="AN123" s="3" t="n">
        <v>98</v>
      </c>
      <c r="AO123" s="3"/>
      <c r="AP123" s="3" t="n">
        <v>144</v>
      </c>
      <c r="AQ123" s="3" t="n">
        <v>2.7</v>
      </c>
      <c r="AR123" s="3"/>
      <c r="AS123" s="3" t="n">
        <v>3.3</v>
      </c>
      <c r="AT123" s="3" t="n">
        <v>1.7</v>
      </c>
      <c r="AU123" s="3" t="n">
        <v>1.6</v>
      </c>
      <c r="AV123" s="3"/>
      <c r="AW123" s="3" t="n">
        <v>22</v>
      </c>
      <c r="AX123" s="3" t="n">
        <v>4.1</v>
      </c>
      <c r="AY123" s="3"/>
      <c r="AZ123" s="3" t="n">
        <v>6.2</v>
      </c>
      <c r="BA123" s="3"/>
      <c r="BB123" s="3" t="n">
        <v>0.69</v>
      </c>
      <c r="BC123" s="3" t="n">
        <v>53</v>
      </c>
      <c r="BD123" s="3"/>
      <c r="BE123" s="3" t="n">
        <v>0.24</v>
      </c>
      <c r="BF123" s="3"/>
      <c r="BG123" s="3" t="n">
        <v>15</v>
      </c>
      <c r="BH123" s="3" t="n">
        <v>35</v>
      </c>
      <c r="BI123" s="3" t="n">
        <v>64</v>
      </c>
      <c r="BJ123" s="3" t="n">
        <v>38</v>
      </c>
      <c r="BK123" s="3" t="n">
        <v>9.6</v>
      </c>
      <c r="BL123" s="3" t="n">
        <v>84</v>
      </c>
      <c r="BM123" s="3"/>
      <c r="BN123" s="3"/>
      <c r="BO123" s="3" t="n">
        <v>14</v>
      </c>
      <c r="BP123" s="3"/>
      <c r="BQ123" s="3" t="n">
        <v>5.8</v>
      </c>
      <c r="BR123" s="3"/>
      <c r="BS123" s="3" t="n">
        <v>402</v>
      </c>
      <c r="BT123" s="3" t="n">
        <v>0.47</v>
      </c>
      <c r="BU123" s="3" t="n">
        <v>0.6</v>
      </c>
      <c r="BV123" s="3" t="n">
        <v>11</v>
      </c>
      <c r="BW123" s="3"/>
      <c r="BX123" s="3" t="n">
        <v>0.27</v>
      </c>
      <c r="BY123" s="3" t="n">
        <v>1.8</v>
      </c>
      <c r="BZ123" s="3" t="n">
        <v>86</v>
      </c>
      <c r="CA123" s="3"/>
      <c r="CB123" s="3" t="n">
        <v>16</v>
      </c>
      <c r="CC123" s="3" t="n">
        <v>1.7</v>
      </c>
      <c r="CD123" s="3"/>
      <c r="CE123" s="3" t="n">
        <v>237</v>
      </c>
      <c r="CF123" s="5" t="n">
        <v>0.208955223880597</v>
      </c>
      <c r="CG123" s="5" t="n">
        <v>25.125</v>
      </c>
      <c r="CH123" s="5" t="n">
        <v>45.8933138472781</v>
      </c>
      <c r="CI123" s="17" t="n">
        <v>56.2774037337436</v>
      </c>
      <c r="CJ123" s="5" t="n">
        <f aca="false">(100*CI123-1781)/1003</f>
        <v>3.83523466936626</v>
      </c>
    </row>
    <row r="124" customFormat="false" ht="15" hidden="false" customHeight="false" outlineLevel="0" collapsed="false">
      <c r="A124" s="12" t="s">
        <v>360</v>
      </c>
      <c r="B124" s="13" t="s">
        <v>349</v>
      </c>
      <c r="C124" s="14" t="s">
        <v>212</v>
      </c>
      <c r="D124" s="13" t="n">
        <v>340</v>
      </c>
      <c r="E124" s="13" t="n">
        <v>3</v>
      </c>
      <c r="F124" s="13" t="s">
        <v>216</v>
      </c>
      <c r="G124" s="13" t="s">
        <v>112</v>
      </c>
      <c r="H124" s="15" t="n">
        <v>50.87</v>
      </c>
      <c r="I124" s="15" t="n">
        <v>11.88</v>
      </c>
      <c r="J124" s="13" t="s">
        <v>361</v>
      </c>
      <c r="K124" s="13" t="s">
        <v>106</v>
      </c>
      <c r="L124" s="13" t="s">
        <v>351</v>
      </c>
      <c r="M124" s="3" t="n">
        <v>60.33</v>
      </c>
      <c r="N124" s="3" t="n">
        <v>0.75</v>
      </c>
      <c r="O124" s="3" t="n">
        <v>16.25</v>
      </c>
      <c r="P124" s="3" t="n">
        <v>6.65</v>
      </c>
      <c r="Q124" s="3"/>
      <c r="R124" s="3"/>
      <c r="S124" s="3" t="n">
        <v>0.11</v>
      </c>
      <c r="T124" s="3" t="n">
        <v>3.14</v>
      </c>
      <c r="U124" s="3" t="n">
        <v>5.84</v>
      </c>
      <c r="V124" s="3" t="n">
        <v>3.04</v>
      </c>
      <c r="W124" s="3" t="n">
        <v>2.49</v>
      </c>
      <c r="X124" s="3" t="n">
        <v>0.11</v>
      </c>
      <c r="Y124" s="3" t="n">
        <v>0.64</v>
      </c>
      <c r="Z124" s="3"/>
      <c r="AA124" s="3"/>
      <c r="AB124" s="3"/>
      <c r="AC124" s="3"/>
      <c r="AD124" s="3"/>
      <c r="AE124" s="3"/>
      <c r="AF124" s="3"/>
      <c r="AG124" s="3"/>
      <c r="AH124" s="3" t="n">
        <v>698</v>
      </c>
      <c r="AI124" s="3"/>
      <c r="AJ124" s="3"/>
      <c r="AK124" s="3"/>
      <c r="AL124" s="3"/>
      <c r="AM124" s="3"/>
      <c r="AN124" s="3" t="n">
        <v>52</v>
      </c>
      <c r="AO124" s="3"/>
      <c r="AP124" s="3" t="n">
        <v>204</v>
      </c>
      <c r="AQ124" s="3" t="n">
        <v>3.6</v>
      </c>
      <c r="AR124" s="3"/>
      <c r="AS124" s="3" t="n">
        <v>3.4</v>
      </c>
      <c r="AT124" s="3" t="n">
        <v>2.1</v>
      </c>
      <c r="AU124" s="3" t="n">
        <v>0.98</v>
      </c>
      <c r="AV124" s="3"/>
      <c r="AW124" s="3" t="n">
        <v>17</v>
      </c>
      <c r="AX124" s="3" t="n">
        <v>4</v>
      </c>
      <c r="AY124" s="3"/>
      <c r="AZ124" s="3" t="n">
        <v>3.8</v>
      </c>
      <c r="BA124" s="3"/>
      <c r="BB124" s="3" t="n">
        <v>0.73</v>
      </c>
      <c r="BC124" s="3" t="n">
        <v>23</v>
      </c>
      <c r="BD124" s="3"/>
      <c r="BE124" s="3" t="n">
        <v>0.35</v>
      </c>
      <c r="BF124" s="3"/>
      <c r="BG124" s="3" t="n">
        <v>14</v>
      </c>
      <c r="BH124" s="3" t="n">
        <v>22</v>
      </c>
      <c r="BI124" s="3" t="n">
        <v>98</v>
      </c>
      <c r="BJ124" s="3" t="n">
        <v>31</v>
      </c>
      <c r="BK124" s="3" t="n">
        <v>6</v>
      </c>
      <c r="BL124" s="3" t="n">
        <v>82</v>
      </c>
      <c r="BM124" s="3"/>
      <c r="BN124" s="3"/>
      <c r="BO124" s="3" t="n">
        <v>22</v>
      </c>
      <c r="BP124" s="3"/>
      <c r="BQ124" s="3" t="n">
        <v>4.2</v>
      </c>
      <c r="BR124" s="3"/>
      <c r="BS124" s="3" t="n">
        <v>294</v>
      </c>
      <c r="BT124" s="3" t="n">
        <v>0.55</v>
      </c>
      <c r="BU124" s="3" t="n">
        <v>0.59</v>
      </c>
      <c r="BV124" s="3" t="n">
        <v>8.4</v>
      </c>
      <c r="BW124" s="3"/>
      <c r="BX124" s="3" t="n">
        <v>0.31</v>
      </c>
      <c r="BY124" s="3" t="n">
        <v>2</v>
      </c>
      <c r="BZ124" s="3" t="n">
        <v>150</v>
      </c>
      <c r="CA124" s="3"/>
      <c r="CB124" s="3" t="n">
        <v>20</v>
      </c>
      <c r="CC124" s="3" t="n">
        <v>2.2</v>
      </c>
      <c r="CD124" s="3"/>
      <c r="CE124" s="3" t="n">
        <v>139</v>
      </c>
      <c r="CF124" s="5" t="n">
        <v>0.27891156462585</v>
      </c>
      <c r="CG124" s="5" t="n">
        <v>14.7</v>
      </c>
      <c r="CH124" s="5" t="n">
        <v>15.3896103896104</v>
      </c>
      <c r="CI124" s="17" t="n">
        <v>41.1413243450791</v>
      </c>
      <c r="CJ124" s="5" t="n">
        <f aca="false">(100*CI124-1781)/1003</f>
        <v>2.32615397259014</v>
      </c>
    </row>
    <row r="125" s="13" customFormat="true" ht="15" hidden="false" customHeight="false" outlineLevel="0" collapsed="false">
      <c r="A125" s="12" t="s">
        <v>362</v>
      </c>
      <c r="B125" s="13" t="s">
        <v>349</v>
      </c>
      <c r="C125" s="14" t="s">
        <v>212</v>
      </c>
      <c r="D125" s="13" t="n">
        <v>340</v>
      </c>
      <c r="E125" s="13" t="n">
        <v>3</v>
      </c>
      <c r="F125" s="13" t="s">
        <v>216</v>
      </c>
      <c r="G125" s="13" t="s">
        <v>112</v>
      </c>
      <c r="H125" s="15" t="n">
        <v>50.87</v>
      </c>
      <c r="I125" s="15" t="n">
        <v>11.88</v>
      </c>
      <c r="J125" s="13" t="s">
        <v>361</v>
      </c>
      <c r="K125" s="13" t="s">
        <v>106</v>
      </c>
      <c r="L125" s="13" t="s">
        <v>351</v>
      </c>
      <c r="M125" s="3" t="n">
        <v>59.41</v>
      </c>
      <c r="N125" s="3" t="n">
        <v>0.78</v>
      </c>
      <c r="O125" s="3" t="n">
        <v>16.5</v>
      </c>
      <c r="P125" s="3" t="n">
        <v>6.89</v>
      </c>
      <c r="Q125" s="3"/>
      <c r="R125" s="3"/>
      <c r="S125" s="3" t="n">
        <v>0.11</v>
      </c>
      <c r="T125" s="3" t="n">
        <v>3.4</v>
      </c>
      <c r="U125" s="3" t="n">
        <v>5.59</v>
      </c>
      <c r="V125" s="3" t="n">
        <v>2.93</v>
      </c>
      <c r="W125" s="3" t="n">
        <v>2.64</v>
      </c>
      <c r="X125" s="3" t="n">
        <v>0.1</v>
      </c>
      <c r="Y125" s="3" t="n">
        <v>0.74</v>
      </c>
      <c r="Z125" s="3"/>
      <c r="AA125" s="3"/>
      <c r="AB125" s="3"/>
      <c r="AC125" s="3"/>
      <c r="AD125" s="3"/>
      <c r="AE125" s="3"/>
      <c r="AF125" s="3"/>
      <c r="AG125" s="3"/>
      <c r="AH125" s="3" t="n">
        <v>669</v>
      </c>
      <c r="AI125" s="3"/>
      <c r="AJ125" s="3"/>
      <c r="AK125" s="3"/>
      <c r="AL125" s="3"/>
      <c r="AM125" s="3"/>
      <c r="AN125" s="3" t="n">
        <v>42</v>
      </c>
      <c r="AO125" s="3"/>
      <c r="AP125" s="3" t="n">
        <v>281</v>
      </c>
      <c r="AQ125" s="3" t="n">
        <v>3.1</v>
      </c>
      <c r="AR125" s="3"/>
      <c r="AS125" s="3" t="n">
        <v>3.2</v>
      </c>
      <c r="AT125" s="3" t="n">
        <v>1.9</v>
      </c>
      <c r="AU125" s="3" t="n">
        <v>0.86</v>
      </c>
      <c r="AV125" s="3"/>
      <c r="AW125" s="3" t="n">
        <v>16</v>
      </c>
      <c r="AX125" s="3" t="n">
        <v>3.1</v>
      </c>
      <c r="AY125" s="3"/>
      <c r="AZ125" s="3" t="n">
        <v>3.3</v>
      </c>
      <c r="BA125" s="3"/>
      <c r="BB125" s="3" t="n">
        <v>0.71</v>
      </c>
      <c r="BC125" s="3" t="n">
        <v>17</v>
      </c>
      <c r="BD125" s="3"/>
      <c r="BE125" s="3" t="n">
        <v>0.29</v>
      </c>
      <c r="BF125" s="3"/>
      <c r="BG125" s="3" t="n">
        <v>16</v>
      </c>
      <c r="BH125" s="3" t="n">
        <v>18</v>
      </c>
      <c r="BI125" s="3" t="n">
        <v>125</v>
      </c>
      <c r="BJ125" s="3" t="n">
        <v>18</v>
      </c>
      <c r="BK125" s="3" t="n">
        <v>4.7</v>
      </c>
      <c r="BL125" s="3" t="n">
        <v>87</v>
      </c>
      <c r="BM125" s="3"/>
      <c r="BN125" s="3"/>
      <c r="BO125" s="3" t="n">
        <v>20</v>
      </c>
      <c r="BP125" s="3"/>
      <c r="BQ125" s="3" t="n">
        <v>4</v>
      </c>
      <c r="BR125" s="3"/>
      <c r="BS125" s="3" t="n">
        <v>257</v>
      </c>
      <c r="BT125" s="3" t="n">
        <v>0.49</v>
      </c>
      <c r="BU125" s="3" t="n">
        <v>0.47</v>
      </c>
      <c r="BV125" s="3" t="n">
        <v>4.6</v>
      </c>
      <c r="BW125" s="3"/>
      <c r="BX125" s="3" t="n">
        <v>0.31</v>
      </c>
      <c r="BY125" s="3" t="n">
        <v>2</v>
      </c>
      <c r="BZ125" s="3" t="n">
        <v>146</v>
      </c>
      <c r="CA125" s="3"/>
      <c r="CB125" s="3" t="n">
        <v>17</v>
      </c>
      <c r="CC125" s="3" t="n">
        <v>2</v>
      </c>
      <c r="CD125" s="3"/>
      <c r="CE125" s="3" t="n">
        <v>130</v>
      </c>
      <c r="CF125" s="5" t="n">
        <v>0.33852140077821</v>
      </c>
      <c r="CG125" s="5" t="n">
        <v>15.1176470588235</v>
      </c>
      <c r="CH125" s="5" t="n">
        <v>12.5124223602484</v>
      </c>
      <c r="CI125" s="17" t="n">
        <v>39.6085392995348</v>
      </c>
      <c r="CJ125" s="5" t="n">
        <f aca="false">(100*CI125-1781)/1003</f>
        <v>2.17333392816897</v>
      </c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LZ125" s="1"/>
      <c r="AMA125" s="1"/>
      <c r="AMB125" s="1"/>
      <c r="AMC125" s="1"/>
      <c r="AMD125" s="1"/>
      <c r="AME125" s="1"/>
      <c r="AMF125" s="1"/>
      <c r="AMG125" s="1"/>
      <c r="AMH125" s="1"/>
      <c r="AMI125" s="1"/>
      <c r="AMJ125" s="0"/>
    </row>
    <row r="126" s="13" customFormat="true" ht="15" hidden="false" customHeight="false" outlineLevel="0" collapsed="false">
      <c r="A126" s="12" t="s">
        <v>363</v>
      </c>
      <c r="B126" s="13" t="s">
        <v>349</v>
      </c>
      <c r="C126" s="14" t="s">
        <v>212</v>
      </c>
      <c r="D126" s="13" t="n">
        <v>344</v>
      </c>
      <c r="E126" s="13" t="n">
        <v>4</v>
      </c>
      <c r="F126" s="13" t="s">
        <v>216</v>
      </c>
      <c r="G126" s="13" t="s">
        <v>112</v>
      </c>
      <c r="H126" s="15" t="n">
        <v>49.35</v>
      </c>
      <c r="I126" s="15" t="n">
        <v>7.18</v>
      </c>
      <c r="J126" s="13" t="s">
        <v>364</v>
      </c>
      <c r="K126" s="13" t="s">
        <v>106</v>
      </c>
      <c r="L126" s="13" t="s">
        <v>351</v>
      </c>
      <c r="M126" s="3" t="n">
        <v>53.77</v>
      </c>
      <c r="N126" s="3" t="n">
        <v>0.85</v>
      </c>
      <c r="O126" s="3" t="n">
        <v>19.44</v>
      </c>
      <c r="P126" s="3" t="n">
        <v>7.98</v>
      </c>
      <c r="Q126" s="3"/>
      <c r="R126" s="3"/>
      <c r="S126" s="3" t="n">
        <v>0.16</v>
      </c>
      <c r="T126" s="3" t="n">
        <v>4.01</v>
      </c>
      <c r="U126" s="3" t="n">
        <v>7.99</v>
      </c>
      <c r="V126" s="3" t="n">
        <v>2.73</v>
      </c>
      <c r="W126" s="3" t="n">
        <v>1.53</v>
      </c>
      <c r="X126" s="3" t="n">
        <v>0.16</v>
      </c>
      <c r="Y126" s="3" t="n">
        <v>0.72</v>
      </c>
      <c r="Z126" s="3"/>
      <c r="AA126" s="3"/>
      <c r="AB126" s="3"/>
      <c r="AC126" s="3"/>
      <c r="AD126" s="3"/>
      <c r="AE126" s="3"/>
      <c r="AF126" s="3"/>
      <c r="AG126" s="3"/>
      <c r="AH126" s="3" t="n">
        <v>434</v>
      </c>
      <c r="AI126" s="3"/>
      <c r="AJ126" s="3"/>
      <c r="AK126" s="3"/>
      <c r="AL126" s="3"/>
      <c r="AM126" s="3"/>
      <c r="AN126" s="3" t="n">
        <v>41</v>
      </c>
      <c r="AO126" s="3"/>
      <c r="AP126" s="3" t="n">
        <v>179</v>
      </c>
      <c r="AQ126" s="3" t="n">
        <v>3.8</v>
      </c>
      <c r="AR126" s="3"/>
      <c r="AS126" s="3" t="n">
        <v>2.3</v>
      </c>
      <c r="AT126" s="3" t="n">
        <v>1.4</v>
      </c>
      <c r="AU126" s="3" t="n">
        <v>1.2</v>
      </c>
      <c r="AV126" s="3"/>
      <c r="AW126" s="3" t="n">
        <v>20</v>
      </c>
      <c r="AX126" s="3" t="n">
        <v>2.4</v>
      </c>
      <c r="AY126" s="3"/>
      <c r="AZ126" s="3" t="n">
        <v>2.1</v>
      </c>
      <c r="BA126" s="3"/>
      <c r="BB126" s="3" t="n">
        <v>0.48</v>
      </c>
      <c r="BC126" s="3" t="n">
        <v>17</v>
      </c>
      <c r="BD126" s="3"/>
      <c r="BE126" s="3" t="n">
        <v>0.19</v>
      </c>
      <c r="BF126" s="3"/>
      <c r="BG126" s="3" t="n">
        <v>8.9</v>
      </c>
      <c r="BH126" s="3" t="n">
        <v>17</v>
      </c>
      <c r="BI126" s="3" t="n">
        <v>57</v>
      </c>
      <c r="BJ126" s="3" t="n">
        <v>14</v>
      </c>
      <c r="BK126" s="3" t="n">
        <v>4.5</v>
      </c>
      <c r="BL126" s="3" t="n">
        <v>46</v>
      </c>
      <c r="BM126" s="3"/>
      <c r="BN126" s="3"/>
      <c r="BO126" s="3" t="n">
        <v>20</v>
      </c>
      <c r="BP126" s="3"/>
      <c r="BQ126" s="3" t="n">
        <v>3.7</v>
      </c>
      <c r="BR126" s="3"/>
      <c r="BS126" s="3" t="n">
        <v>421</v>
      </c>
      <c r="BT126" s="3" t="n">
        <v>0.37</v>
      </c>
      <c r="BU126" s="3" t="n">
        <v>0.35</v>
      </c>
      <c r="BV126" s="3" t="n">
        <v>2.7</v>
      </c>
      <c r="BW126" s="3"/>
      <c r="BX126" s="3" t="n">
        <v>0.21</v>
      </c>
      <c r="BY126" s="3" t="n">
        <v>1.2</v>
      </c>
      <c r="BZ126" s="3" t="n">
        <v>181</v>
      </c>
      <c r="CA126" s="3"/>
      <c r="CB126" s="3" t="n">
        <v>13</v>
      </c>
      <c r="CC126" s="3" t="n">
        <v>1.5</v>
      </c>
      <c r="CD126" s="3"/>
      <c r="CE126" s="3" t="n">
        <v>89</v>
      </c>
      <c r="CF126" s="5" t="n">
        <v>0.109263657957245</v>
      </c>
      <c r="CG126" s="5" t="n">
        <v>32.3846153846154</v>
      </c>
      <c r="CH126" s="5" t="n">
        <v>16.6832298136646</v>
      </c>
      <c r="CI126" s="17" t="n">
        <v>49.9868951115434</v>
      </c>
      <c r="CJ126" s="5" t="n">
        <f aca="false">(100*CI126-1781)/1003</f>
        <v>3.20806531520871</v>
      </c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0"/>
    </row>
    <row r="127" s="13" customFormat="true" ht="15" hidden="false" customHeight="false" outlineLevel="0" collapsed="false">
      <c r="A127" s="12" t="s">
        <v>365</v>
      </c>
      <c r="B127" s="13" t="s">
        <v>366</v>
      </c>
      <c r="C127" s="14"/>
      <c r="D127" s="13" t="n">
        <v>332.4</v>
      </c>
      <c r="E127" s="13" t="n">
        <v>1.6</v>
      </c>
      <c r="F127" s="13" t="s">
        <v>216</v>
      </c>
      <c r="G127" s="13" t="s">
        <v>156</v>
      </c>
      <c r="H127" s="15" t="n">
        <v>49.7163888888889</v>
      </c>
      <c r="I127" s="15" t="n">
        <v>8.66138888888889</v>
      </c>
      <c r="J127" s="13" t="s">
        <v>367</v>
      </c>
      <c r="K127" s="13" t="s">
        <v>106</v>
      </c>
      <c r="L127" s="16" t="s">
        <v>368</v>
      </c>
      <c r="M127" s="3" t="n">
        <v>71.89</v>
      </c>
      <c r="N127" s="3" t="n">
        <v>0.24</v>
      </c>
      <c r="O127" s="3" t="n">
        <v>13.75</v>
      </c>
      <c r="P127" s="3" t="n">
        <v>2.04</v>
      </c>
      <c r="Q127" s="3"/>
      <c r="R127" s="3"/>
      <c r="S127" s="3" t="n">
        <v>0.04</v>
      </c>
      <c r="T127" s="3" t="n">
        <v>0.52</v>
      </c>
      <c r="U127" s="3" t="n">
        <v>2.3</v>
      </c>
      <c r="V127" s="3" t="n">
        <v>4.16</v>
      </c>
      <c r="W127" s="3" t="n">
        <v>2.3</v>
      </c>
      <c r="X127" s="3" t="n">
        <v>0.05</v>
      </c>
      <c r="Y127" s="3" t="n">
        <v>0.45</v>
      </c>
      <c r="Z127" s="3"/>
      <c r="AA127" s="3"/>
      <c r="AB127" s="3"/>
      <c r="AC127" s="3"/>
      <c r="AD127" s="3"/>
      <c r="AE127" s="3"/>
      <c r="AF127" s="3"/>
      <c r="AG127" s="3"/>
      <c r="AH127" s="3" t="n">
        <v>1168</v>
      </c>
      <c r="AI127" s="3"/>
      <c r="AJ127" s="3"/>
      <c r="AK127" s="3"/>
      <c r="AL127" s="3"/>
      <c r="AM127" s="3"/>
      <c r="AN127" s="3" t="n">
        <v>44</v>
      </c>
      <c r="AO127" s="3"/>
      <c r="AP127" s="3" t="n">
        <v>0</v>
      </c>
      <c r="AQ127" s="3"/>
      <c r="AR127" s="3"/>
      <c r="AS127" s="3"/>
      <c r="AT127" s="3"/>
      <c r="AU127" s="3" t="n">
        <v>0.5</v>
      </c>
      <c r="AV127" s="3"/>
      <c r="AW127" s="3"/>
      <c r="AX127" s="3"/>
      <c r="AY127" s="3"/>
      <c r="AZ127" s="3"/>
      <c r="BA127" s="3"/>
      <c r="BB127" s="3"/>
      <c r="BC127" s="3" t="n">
        <v>23</v>
      </c>
      <c r="BD127" s="3"/>
      <c r="BE127" s="3"/>
      <c r="BF127" s="3"/>
      <c r="BG127" s="3"/>
      <c r="BH127" s="3" t="n">
        <v>11.9</v>
      </c>
      <c r="BI127" s="3" t="n">
        <v>0</v>
      </c>
      <c r="BJ127" s="3"/>
      <c r="BK127" s="3"/>
      <c r="BL127" s="3" t="n">
        <v>63</v>
      </c>
      <c r="BM127" s="3"/>
      <c r="BN127" s="3"/>
      <c r="BO127" s="3"/>
      <c r="BP127" s="3"/>
      <c r="BQ127" s="3" t="n">
        <v>1.8</v>
      </c>
      <c r="BR127" s="3"/>
      <c r="BS127" s="3" t="n">
        <v>207</v>
      </c>
      <c r="BT127" s="3"/>
      <c r="BU127" s="3"/>
      <c r="BV127" s="3"/>
      <c r="BW127" s="3"/>
      <c r="BX127" s="3"/>
      <c r="BY127" s="3"/>
      <c r="BZ127" s="3" t="n">
        <v>19</v>
      </c>
      <c r="CA127" s="3"/>
      <c r="CB127" s="3" t="n">
        <v>6</v>
      </c>
      <c r="CC127" s="3" t="n">
        <v>0.8</v>
      </c>
      <c r="CD127" s="3" t="n">
        <v>13</v>
      </c>
      <c r="CE127" s="3" t="n">
        <v>119</v>
      </c>
      <c r="CF127" s="5" t="n">
        <v>0.304347826086957</v>
      </c>
      <c r="CG127" s="5" t="n">
        <v>34.5</v>
      </c>
      <c r="CH127" s="5" t="n">
        <v>42.3214285714286</v>
      </c>
      <c r="CI127" s="17" t="n">
        <v>58.8304642194518</v>
      </c>
      <c r="CJ127" s="5" t="n">
        <f aca="false">(100*CI127-1781)/1003</f>
        <v>4.08977709067316</v>
      </c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1"/>
      <c r="AMA127" s="1"/>
      <c r="AMB127" s="1"/>
      <c r="AMC127" s="1"/>
      <c r="AMD127" s="1"/>
      <c r="AME127" s="1"/>
      <c r="AMF127" s="1"/>
      <c r="AMG127" s="1"/>
      <c r="AMH127" s="1"/>
      <c r="AMI127" s="1"/>
      <c r="AMJ127" s="0"/>
    </row>
    <row r="128" s="13" customFormat="true" ht="15" hidden="false" customHeight="false" outlineLevel="0" collapsed="false">
      <c r="A128" s="12" t="s">
        <v>369</v>
      </c>
      <c r="B128" s="13" t="s">
        <v>370</v>
      </c>
      <c r="C128" s="14" t="s">
        <v>277</v>
      </c>
      <c r="D128" s="13" t="n">
        <v>321</v>
      </c>
      <c r="E128" s="13" t="n">
        <v>4</v>
      </c>
      <c r="F128" s="13" t="s">
        <v>111</v>
      </c>
      <c r="G128" s="13" t="s">
        <v>140</v>
      </c>
      <c r="H128" s="15" t="n">
        <v>50.3736111111111</v>
      </c>
      <c r="I128" s="15" t="n">
        <v>16.3388888888888</v>
      </c>
      <c r="K128" s="13" t="s">
        <v>114</v>
      </c>
      <c r="L128" s="13" t="s">
        <v>278</v>
      </c>
      <c r="M128" s="3" t="n">
        <v>62.5</v>
      </c>
      <c r="N128" s="3" t="n">
        <v>0.43</v>
      </c>
      <c r="O128" s="3" t="n">
        <v>17.5</v>
      </c>
      <c r="P128" s="3" t="n">
        <v>2.89</v>
      </c>
      <c r="Q128" s="3"/>
      <c r="R128" s="3"/>
      <c r="S128" s="3" t="n">
        <v>0.04</v>
      </c>
      <c r="T128" s="3" t="n">
        <v>2.25</v>
      </c>
      <c r="U128" s="3" t="n">
        <v>2.6</v>
      </c>
      <c r="V128" s="3" t="n">
        <v>5.28</v>
      </c>
      <c r="W128" s="3" t="n">
        <v>2.75</v>
      </c>
      <c r="X128" s="3" t="n">
        <v>0.15</v>
      </c>
      <c r="Y128" s="3" t="n">
        <v>1.77</v>
      </c>
      <c r="Z128" s="3"/>
      <c r="AA128" s="3"/>
      <c r="AB128" s="3"/>
      <c r="AC128" s="3"/>
      <c r="AD128" s="3"/>
      <c r="AE128" s="3"/>
      <c r="AF128" s="3"/>
      <c r="AG128" s="3"/>
      <c r="AH128" s="3" t="n">
        <v>640</v>
      </c>
      <c r="AI128" s="3"/>
      <c r="AJ128" s="3"/>
      <c r="AK128" s="3"/>
      <c r="AL128" s="3"/>
      <c r="AM128" s="3"/>
      <c r="AN128" s="3" t="n">
        <v>70</v>
      </c>
      <c r="AO128" s="3" t="n">
        <v>67.7</v>
      </c>
      <c r="AP128" s="3" t="n">
        <v>60</v>
      </c>
      <c r="AQ128" s="3" t="n">
        <v>5.3</v>
      </c>
      <c r="AR128" s="3" t="n">
        <v>16</v>
      </c>
      <c r="AS128" s="3" t="n">
        <v>3.42</v>
      </c>
      <c r="AT128" s="3" t="n">
        <v>1.87</v>
      </c>
      <c r="AU128" s="3" t="n">
        <v>1.23</v>
      </c>
      <c r="AV128" s="3"/>
      <c r="AW128" s="3" t="n">
        <v>23.2</v>
      </c>
      <c r="AX128" s="3" t="n">
        <v>5.08</v>
      </c>
      <c r="AY128" s="3"/>
      <c r="AZ128" s="3" t="n">
        <v>6.5</v>
      </c>
      <c r="BA128" s="3"/>
      <c r="BB128" s="3" t="n">
        <v>0.65</v>
      </c>
      <c r="BC128" s="3" t="n">
        <v>36.2</v>
      </c>
      <c r="BD128" s="3"/>
      <c r="BE128" s="3" t="n">
        <v>0.25</v>
      </c>
      <c r="BF128" s="3"/>
      <c r="BG128" s="3" t="n">
        <v>8.7</v>
      </c>
      <c r="BH128" s="3" t="n">
        <v>30.9</v>
      </c>
      <c r="BI128" s="3" t="n">
        <v>34</v>
      </c>
      <c r="BJ128" s="3" t="n">
        <v>78</v>
      </c>
      <c r="BK128" s="3" t="n">
        <v>8.42</v>
      </c>
      <c r="BL128" s="3" t="n">
        <v>124.5</v>
      </c>
      <c r="BM128" s="3"/>
      <c r="BN128" s="3"/>
      <c r="BO128" s="3"/>
      <c r="BP128" s="3"/>
      <c r="BQ128" s="3" t="n">
        <v>5.79</v>
      </c>
      <c r="BR128" s="3" t="n">
        <v>3</v>
      </c>
      <c r="BS128" s="3" t="n">
        <v>450</v>
      </c>
      <c r="BT128" s="3" t="n">
        <v>0.9</v>
      </c>
      <c r="BU128" s="3" t="n">
        <v>0.65</v>
      </c>
      <c r="BV128" s="3" t="n">
        <v>16.05</v>
      </c>
      <c r="BW128" s="3" t="n">
        <v>0.6</v>
      </c>
      <c r="BX128" s="3" t="n">
        <v>0.26</v>
      </c>
      <c r="BY128" s="3" t="n">
        <v>4.55</v>
      </c>
      <c r="BZ128" s="3" t="n">
        <v>41</v>
      </c>
      <c r="CA128" s="3"/>
      <c r="CB128" s="3" t="n">
        <v>16.8</v>
      </c>
      <c r="CC128" s="3" t="n">
        <v>1.71</v>
      </c>
      <c r="CD128" s="3" t="n">
        <v>96</v>
      </c>
      <c r="CE128" s="3" t="n">
        <v>228</v>
      </c>
      <c r="CF128" s="5" t="n">
        <v>0.276666666666667</v>
      </c>
      <c r="CG128" s="5" t="n">
        <v>26.7857142857143</v>
      </c>
      <c r="CH128" s="5" t="n">
        <v>31.1626893320257</v>
      </c>
      <c r="CI128" s="17" t="n">
        <v>53.5301969877749</v>
      </c>
      <c r="CJ128" s="5" t="n">
        <f aca="false">(100*CI128-1781)/1003</f>
        <v>3.56133569170238</v>
      </c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LZ128" s="1"/>
      <c r="AMA128" s="1"/>
      <c r="AMB128" s="1"/>
      <c r="AMC128" s="1"/>
      <c r="AMD128" s="1"/>
      <c r="AME128" s="1"/>
      <c r="AMF128" s="1"/>
      <c r="AMG128" s="1"/>
      <c r="AMH128" s="1"/>
      <c r="AMI128" s="1"/>
      <c r="AMJ128" s="0"/>
    </row>
    <row r="129" s="13" customFormat="true" ht="15" hidden="false" customHeight="false" outlineLevel="0" collapsed="false">
      <c r="A129" s="12"/>
      <c r="B129" s="13" t="s">
        <v>371</v>
      </c>
      <c r="C129" s="14"/>
      <c r="D129" s="13" t="n">
        <v>320</v>
      </c>
      <c r="E129" s="13" t="n">
        <v>5</v>
      </c>
      <c r="F129" s="13" t="s">
        <v>155</v>
      </c>
      <c r="G129" s="13" t="s">
        <v>156</v>
      </c>
      <c r="H129" s="15"/>
      <c r="I129" s="15"/>
      <c r="K129" s="13" t="s">
        <v>217</v>
      </c>
      <c r="L129" s="13" t="s">
        <v>372</v>
      </c>
      <c r="M129" s="3" t="n">
        <v>62.98</v>
      </c>
      <c r="N129" s="3" t="n">
        <v>1.2</v>
      </c>
      <c r="O129" s="3" t="n">
        <v>17.53</v>
      </c>
      <c r="P129" s="3" t="n">
        <v>5.2</v>
      </c>
      <c r="Q129" s="3"/>
      <c r="R129" s="3" t="n">
        <v>4.680046800468</v>
      </c>
      <c r="S129" s="3" t="n">
        <v>0.07</v>
      </c>
      <c r="T129" s="3" t="n">
        <v>2.01</v>
      </c>
      <c r="U129" s="3" t="n">
        <v>4.34</v>
      </c>
      <c r="V129" s="3" t="n">
        <v>3.57</v>
      </c>
      <c r="W129" s="3" t="n">
        <v>2.79</v>
      </c>
      <c r="X129" s="3" t="n">
        <v>0.33</v>
      </c>
      <c r="Y129" s="3"/>
      <c r="Z129" s="3"/>
      <c r="AA129" s="3"/>
      <c r="AB129" s="3"/>
      <c r="AC129" s="3"/>
      <c r="AD129" s="3"/>
      <c r="AE129" s="3"/>
      <c r="AF129" s="3"/>
      <c r="AG129" s="3"/>
      <c r="AH129" s="3" t="n">
        <v>1079</v>
      </c>
      <c r="AI129" s="3"/>
      <c r="AJ129" s="3"/>
      <c r="AK129" s="3"/>
      <c r="AL129" s="3"/>
      <c r="AM129" s="3"/>
      <c r="AN129" s="3" t="n">
        <v>141.2</v>
      </c>
      <c r="AO129" s="3" t="n">
        <v>9</v>
      </c>
      <c r="AP129" s="3" t="n">
        <v>13</v>
      </c>
      <c r="AQ129" s="3"/>
      <c r="AR129" s="3"/>
      <c r="AS129" s="3" t="n">
        <v>3.3</v>
      </c>
      <c r="AT129" s="3" t="n">
        <v>1.2</v>
      </c>
      <c r="AU129" s="3" t="n">
        <v>1.6</v>
      </c>
      <c r="AV129" s="3"/>
      <c r="AW129" s="3"/>
      <c r="AX129" s="3" t="n">
        <v>6.6</v>
      </c>
      <c r="AY129" s="3"/>
      <c r="AZ129" s="3" t="n">
        <v>4.8</v>
      </c>
      <c r="BA129" s="3"/>
      <c r="BB129" s="3" t="n">
        <v>0.4</v>
      </c>
      <c r="BC129" s="3" t="n">
        <v>72.1</v>
      </c>
      <c r="BD129" s="3" t="n">
        <v>63</v>
      </c>
      <c r="BE129" s="3" t="n">
        <v>0.1</v>
      </c>
      <c r="BF129" s="3"/>
      <c r="BG129" s="3" t="n">
        <v>14.8</v>
      </c>
      <c r="BH129" s="3" t="n">
        <v>53.4</v>
      </c>
      <c r="BI129" s="3" t="n">
        <v>11</v>
      </c>
      <c r="BJ129" s="3"/>
      <c r="BK129" s="3" t="n">
        <v>15</v>
      </c>
      <c r="BL129" s="3" t="n">
        <v>137</v>
      </c>
      <c r="BM129" s="3"/>
      <c r="BN129" s="3"/>
      <c r="BO129" s="3"/>
      <c r="BP129" s="3"/>
      <c r="BQ129" s="3" t="n">
        <v>8.3</v>
      </c>
      <c r="BR129" s="3"/>
      <c r="BS129" s="3" t="n">
        <v>818</v>
      </c>
      <c r="BT129" s="3" t="n">
        <v>1.8</v>
      </c>
      <c r="BU129" s="3" t="n">
        <v>0.8</v>
      </c>
      <c r="BV129" s="3" t="n">
        <v>20.8</v>
      </c>
      <c r="BW129" s="3"/>
      <c r="BX129" s="3" t="n">
        <v>0.2</v>
      </c>
      <c r="BY129" s="3" t="n">
        <v>2.7</v>
      </c>
      <c r="BZ129" s="3" t="n">
        <v>88</v>
      </c>
      <c r="CA129" s="3"/>
      <c r="CB129" s="3" t="n">
        <v>9.2</v>
      </c>
      <c r="CC129" s="3" t="n">
        <v>0.9</v>
      </c>
      <c r="CD129" s="3"/>
      <c r="CE129" s="3" t="n">
        <v>197</v>
      </c>
      <c r="CF129" s="5" t="n">
        <v>0.167481662591687</v>
      </c>
      <c r="CG129" s="5" t="n">
        <v>88.9130434782609</v>
      </c>
      <c r="CH129" s="5" t="n">
        <v>117.927536231884</v>
      </c>
      <c r="CI129" s="17" t="n">
        <v>77.5995051389166</v>
      </c>
      <c r="CJ129" s="5" t="n">
        <f aca="false">(100*CI129-1781)/1003</f>
        <v>5.96106731195579</v>
      </c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1"/>
      <c r="AMA129" s="1"/>
      <c r="AMB129" s="1"/>
      <c r="AMC129" s="1"/>
      <c r="AMD129" s="1"/>
      <c r="AME129" s="1"/>
      <c r="AMF129" s="1"/>
      <c r="AMG129" s="1"/>
      <c r="AMH129" s="1"/>
      <c r="AMI129" s="1"/>
      <c r="AMJ129" s="0"/>
    </row>
    <row r="130" s="13" customFormat="true" ht="16" hidden="false" customHeight="true" outlineLevel="0" collapsed="false">
      <c r="A130" s="12"/>
      <c r="B130" s="13" t="s">
        <v>373</v>
      </c>
      <c r="C130" s="14"/>
      <c r="D130" s="13" t="n">
        <v>332</v>
      </c>
      <c r="E130" s="13" t="n">
        <v>2</v>
      </c>
      <c r="F130" s="13" t="s">
        <v>155</v>
      </c>
      <c r="G130" s="13" t="s">
        <v>156</v>
      </c>
      <c r="H130" s="15"/>
      <c r="I130" s="15"/>
      <c r="K130" s="13" t="s">
        <v>217</v>
      </c>
      <c r="L130" s="13" t="s">
        <v>372</v>
      </c>
      <c r="M130" s="3" t="n">
        <v>64.3</v>
      </c>
      <c r="N130" s="3" t="n">
        <v>0.82</v>
      </c>
      <c r="O130" s="3" t="n">
        <v>17.16</v>
      </c>
      <c r="P130" s="3" t="n">
        <v>4.33</v>
      </c>
      <c r="Q130" s="3"/>
      <c r="R130" s="3" t="n">
        <v>3.8970389703897</v>
      </c>
      <c r="S130" s="3" t="n">
        <v>0.05</v>
      </c>
      <c r="T130" s="3" t="n">
        <v>1.59</v>
      </c>
      <c r="U130" s="3" t="n">
        <v>3.19</v>
      </c>
      <c r="V130" s="3" t="n">
        <v>3.45</v>
      </c>
      <c r="W130" s="3" t="n">
        <v>4.62</v>
      </c>
      <c r="X130" s="3" t="n">
        <v>0.41</v>
      </c>
      <c r="Y130" s="3"/>
      <c r="Z130" s="3"/>
      <c r="AA130" s="3"/>
      <c r="AB130" s="3"/>
      <c r="AC130" s="3"/>
      <c r="AD130" s="3"/>
      <c r="AE130" s="3"/>
      <c r="AF130" s="3"/>
      <c r="AG130" s="3"/>
      <c r="AH130" s="3" t="n">
        <v>1360</v>
      </c>
      <c r="AI130" s="3"/>
      <c r="AJ130" s="3"/>
      <c r="AK130" s="3"/>
      <c r="AL130" s="3"/>
      <c r="AM130" s="3"/>
      <c r="AN130" s="3" t="n">
        <v>146</v>
      </c>
      <c r="AO130" s="3" t="n">
        <v>9</v>
      </c>
      <c r="AP130" s="3" t="n">
        <v>16</v>
      </c>
      <c r="AQ130" s="3"/>
      <c r="AR130" s="3"/>
      <c r="AS130" s="3" t="n">
        <v>3.2</v>
      </c>
      <c r="AT130" s="3" t="n">
        <v>1.2</v>
      </c>
      <c r="AU130" s="3" t="n">
        <v>1.1</v>
      </c>
      <c r="AV130" s="3"/>
      <c r="AW130" s="3"/>
      <c r="AX130" s="3" t="n">
        <v>6.2</v>
      </c>
      <c r="AY130" s="3"/>
      <c r="AZ130" s="3" t="n">
        <v>5.5</v>
      </c>
      <c r="BA130" s="3"/>
      <c r="BB130" s="3" t="n">
        <v>0.4</v>
      </c>
      <c r="BC130" s="3" t="n">
        <v>68.3</v>
      </c>
      <c r="BD130" s="3" t="n">
        <v>88</v>
      </c>
      <c r="BE130" s="3" t="n">
        <v>0.2</v>
      </c>
      <c r="BF130" s="3"/>
      <c r="BG130" s="3" t="n">
        <v>13.3</v>
      </c>
      <c r="BH130" s="3" t="n">
        <v>49.4</v>
      </c>
      <c r="BI130" s="3" t="n">
        <v>16</v>
      </c>
      <c r="BJ130" s="3"/>
      <c r="BK130" s="3" t="n">
        <v>15.2</v>
      </c>
      <c r="BL130" s="3" t="n">
        <v>180</v>
      </c>
      <c r="BM130" s="3"/>
      <c r="BN130" s="3"/>
      <c r="BO130" s="3"/>
      <c r="BP130" s="3"/>
      <c r="BQ130" s="3" t="n">
        <v>8</v>
      </c>
      <c r="BR130" s="3"/>
      <c r="BS130" s="3" t="n">
        <v>702</v>
      </c>
      <c r="BT130" s="3" t="n">
        <v>1.4</v>
      </c>
      <c r="BU130" s="3" t="n">
        <v>0.7</v>
      </c>
      <c r="BV130" s="3" t="n">
        <v>24.3</v>
      </c>
      <c r="BW130" s="3"/>
      <c r="BX130" s="3" t="n">
        <v>0.2</v>
      </c>
      <c r="BY130" s="3" t="n">
        <v>4.3</v>
      </c>
      <c r="BZ130" s="3" t="n">
        <v>65</v>
      </c>
      <c r="CA130" s="3"/>
      <c r="CB130" s="3" t="n">
        <v>9.2</v>
      </c>
      <c r="CC130" s="3" t="n">
        <v>0.9</v>
      </c>
      <c r="CD130" s="3"/>
      <c r="CE130" s="3" t="n">
        <v>22</v>
      </c>
      <c r="CF130" s="5" t="n">
        <v>0.256410256410256</v>
      </c>
      <c r="CG130" s="5" t="n">
        <v>76.304347826087</v>
      </c>
      <c r="CH130" s="5" t="n">
        <v>111.712215320911</v>
      </c>
      <c r="CI130" s="17" t="n">
        <v>75.5478674894895</v>
      </c>
      <c r="CJ130" s="5" t="n">
        <f aca="false">(100*CI130-1781)/1003</f>
        <v>5.75651719735688</v>
      </c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0"/>
    </row>
    <row r="131" s="13" customFormat="true" ht="15" hidden="false" customHeight="false" outlineLevel="0" collapsed="false">
      <c r="A131" s="12" t="s">
        <v>374</v>
      </c>
      <c r="B131" s="13" t="s">
        <v>375</v>
      </c>
      <c r="C131" s="14" t="s">
        <v>151</v>
      </c>
      <c r="D131" s="13" t="n">
        <v>341.8</v>
      </c>
      <c r="E131" s="13" t="n">
        <v>1.9</v>
      </c>
      <c r="F131" s="13" t="s">
        <v>111</v>
      </c>
      <c r="G131" s="13" t="s">
        <v>140</v>
      </c>
      <c r="H131" s="18" t="n">
        <v>50.63997</v>
      </c>
      <c r="I131" s="18" t="n">
        <v>16.72553</v>
      </c>
      <c r="K131" s="13" t="s">
        <v>106</v>
      </c>
      <c r="L131" s="16" t="s">
        <v>376</v>
      </c>
      <c r="M131" s="3" t="n">
        <v>59.4</v>
      </c>
      <c r="N131" s="3" t="n">
        <v>0.8</v>
      </c>
      <c r="O131" s="3" t="n">
        <v>15.4</v>
      </c>
      <c r="P131" s="3" t="n">
        <v>7</v>
      </c>
      <c r="Q131" s="3"/>
      <c r="R131" s="3"/>
      <c r="S131" s="3"/>
      <c r="T131" s="3" t="n">
        <v>3.7</v>
      </c>
      <c r="U131" s="3" t="n">
        <v>5.6</v>
      </c>
      <c r="V131" s="3" t="n">
        <v>2.9</v>
      </c>
      <c r="W131" s="3" t="n">
        <v>3.7</v>
      </c>
      <c r="X131" s="3" t="n">
        <v>0.4</v>
      </c>
      <c r="Y131" s="3" t="n">
        <v>0.7</v>
      </c>
      <c r="Z131" s="3"/>
      <c r="AA131" s="3"/>
      <c r="AB131" s="3"/>
      <c r="AC131" s="3"/>
      <c r="AD131" s="3"/>
      <c r="AE131" s="3" t="n">
        <v>2.7</v>
      </c>
      <c r="AF131" s="3"/>
      <c r="AG131" s="3"/>
      <c r="AH131" s="3" t="n">
        <v>1376</v>
      </c>
      <c r="AI131" s="3"/>
      <c r="AJ131" s="3"/>
      <c r="AK131" s="3"/>
      <c r="AL131" s="3"/>
      <c r="AM131" s="3"/>
      <c r="AN131" s="3" t="n">
        <v>93.8</v>
      </c>
      <c r="AO131" s="3"/>
      <c r="AP131" s="3"/>
      <c r="AQ131" s="3" t="n">
        <v>3.6</v>
      </c>
      <c r="AR131" s="3" t="n">
        <v>23.5</v>
      </c>
      <c r="AS131" s="3" t="n">
        <v>5.99</v>
      </c>
      <c r="AT131" s="3" t="n">
        <v>3.11</v>
      </c>
      <c r="AU131" s="3" t="n">
        <v>1.81</v>
      </c>
      <c r="AV131" s="3"/>
      <c r="AW131" s="3" t="n">
        <v>17.4</v>
      </c>
      <c r="AX131" s="3" t="n">
        <v>7.41</v>
      </c>
      <c r="AY131" s="3"/>
      <c r="AZ131" s="3" t="n">
        <v>5.2</v>
      </c>
      <c r="BA131" s="3"/>
      <c r="BB131" s="3" t="n">
        <v>1.15</v>
      </c>
      <c r="BC131" s="3" t="n">
        <v>44.1</v>
      </c>
      <c r="BD131" s="3"/>
      <c r="BE131" s="3" t="n">
        <v>0.42</v>
      </c>
      <c r="BF131" s="3"/>
      <c r="BG131" s="3" t="n">
        <v>12.7</v>
      </c>
      <c r="BH131" s="3" t="n">
        <v>39.3</v>
      </c>
      <c r="BI131" s="3" t="n">
        <v>6.7</v>
      </c>
      <c r="BJ131" s="3" t="n">
        <v>9.7</v>
      </c>
      <c r="BK131" s="3" t="n">
        <v>10.71</v>
      </c>
      <c r="BL131" s="3" t="n">
        <v>106.7</v>
      </c>
      <c r="BM131" s="3"/>
      <c r="BN131" s="3"/>
      <c r="BO131" s="3"/>
      <c r="BP131" s="3"/>
      <c r="BQ131" s="3" t="n">
        <v>8.46</v>
      </c>
      <c r="BR131" s="3"/>
      <c r="BS131" s="3" t="n">
        <v>594.1</v>
      </c>
      <c r="BT131" s="3" t="n">
        <v>0.8</v>
      </c>
      <c r="BU131" s="3" t="n">
        <v>1.09</v>
      </c>
      <c r="BV131" s="3" t="n">
        <v>16.4</v>
      </c>
      <c r="BW131" s="3"/>
      <c r="BX131" s="3" t="n">
        <v>0.48</v>
      </c>
      <c r="BY131" s="3" t="n">
        <v>3</v>
      </c>
      <c r="BZ131" s="3" t="n">
        <v>167</v>
      </c>
      <c r="CA131" s="3"/>
      <c r="CB131" s="3" t="n">
        <v>29.2</v>
      </c>
      <c r="CC131" s="3" t="n">
        <v>2.64</v>
      </c>
      <c r="CD131" s="3" t="n">
        <v>40</v>
      </c>
      <c r="CE131" s="3" t="n">
        <v>200.9</v>
      </c>
      <c r="CF131" s="5" t="n">
        <v>0.179599394041407</v>
      </c>
      <c r="CG131" s="5" t="n">
        <v>20.3458904109589</v>
      </c>
      <c r="CH131" s="5" t="n">
        <v>24.5899209486166</v>
      </c>
      <c r="CI131" s="17" t="n">
        <v>48.613215589419</v>
      </c>
      <c r="CJ131" s="5" t="n">
        <f aca="false">(100*CI131-1781)/1003</f>
        <v>3.07110823423918</v>
      </c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0"/>
    </row>
    <row r="132" s="13" customFormat="true" ht="15" hidden="false" customHeight="false" outlineLevel="0" collapsed="false">
      <c r="A132" s="12" t="s">
        <v>377</v>
      </c>
      <c r="B132" s="13" t="s">
        <v>375</v>
      </c>
      <c r="C132" s="14" t="s">
        <v>151</v>
      </c>
      <c r="D132" s="13" t="n">
        <v>341.8</v>
      </c>
      <c r="E132" s="13" t="n">
        <v>1.9</v>
      </c>
      <c r="F132" s="13" t="s">
        <v>111</v>
      </c>
      <c r="G132" s="13" t="s">
        <v>140</v>
      </c>
      <c r="H132" s="18" t="n">
        <v>50.63997</v>
      </c>
      <c r="I132" s="18" t="n">
        <v>16.72553</v>
      </c>
      <c r="K132" s="13" t="s">
        <v>106</v>
      </c>
      <c r="L132" s="16" t="s">
        <v>376</v>
      </c>
      <c r="M132" s="3" t="n">
        <v>59</v>
      </c>
      <c r="N132" s="3" t="n">
        <v>0.8</v>
      </c>
      <c r="O132" s="3" t="n">
        <v>15.2</v>
      </c>
      <c r="P132" s="3" t="n">
        <v>7.3</v>
      </c>
      <c r="Q132" s="3"/>
      <c r="R132" s="3"/>
      <c r="S132" s="3"/>
      <c r="T132" s="3" t="n">
        <v>4</v>
      </c>
      <c r="U132" s="3" t="n">
        <v>5.9</v>
      </c>
      <c r="V132" s="3" t="n">
        <v>2.7</v>
      </c>
      <c r="W132" s="3" t="n">
        <v>3.6</v>
      </c>
      <c r="X132" s="3" t="n">
        <v>0.4</v>
      </c>
      <c r="Y132" s="3" t="n">
        <v>0.6</v>
      </c>
      <c r="Z132" s="3"/>
      <c r="AA132" s="3"/>
      <c r="AB132" s="3"/>
      <c r="AC132" s="3"/>
      <c r="AD132" s="3"/>
      <c r="AE132" s="3" t="n">
        <v>2.9</v>
      </c>
      <c r="AF132" s="3"/>
      <c r="AG132" s="3"/>
      <c r="AH132" s="3" t="n">
        <v>1493</v>
      </c>
      <c r="AI132" s="3"/>
      <c r="AJ132" s="3"/>
      <c r="AK132" s="3"/>
      <c r="AL132" s="3"/>
      <c r="AM132" s="3"/>
      <c r="AN132" s="3" t="n">
        <v>97.5</v>
      </c>
      <c r="AO132" s="3"/>
      <c r="AP132" s="3"/>
      <c r="AQ132" s="3" t="n">
        <v>3.4</v>
      </c>
      <c r="AR132" s="3" t="n">
        <v>27.5</v>
      </c>
      <c r="AS132" s="3" t="n">
        <v>5.46</v>
      </c>
      <c r="AT132" s="3" t="n">
        <v>3.24</v>
      </c>
      <c r="AU132" s="3" t="n">
        <v>1.8</v>
      </c>
      <c r="AV132" s="3"/>
      <c r="AW132" s="3" t="n">
        <v>17.8</v>
      </c>
      <c r="AX132" s="3" t="n">
        <v>7.9</v>
      </c>
      <c r="AY132" s="3"/>
      <c r="AZ132" s="3" t="n">
        <v>5</v>
      </c>
      <c r="BA132" s="3"/>
      <c r="BB132" s="3" t="n">
        <v>1.14</v>
      </c>
      <c r="BC132" s="3" t="n">
        <v>49.4</v>
      </c>
      <c r="BD132" s="3"/>
      <c r="BE132" s="3" t="n">
        <v>0.43</v>
      </c>
      <c r="BF132" s="3"/>
      <c r="BG132" s="3" t="n">
        <v>12.5</v>
      </c>
      <c r="BH132" s="3" t="n">
        <v>43</v>
      </c>
      <c r="BI132" s="3" t="n">
        <v>6.6</v>
      </c>
      <c r="BJ132" s="3" t="n">
        <v>10.3</v>
      </c>
      <c r="BK132" s="3" t="n">
        <v>11.49</v>
      </c>
      <c r="BL132" s="3" t="n">
        <v>107.1</v>
      </c>
      <c r="BM132" s="3"/>
      <c r="BN132" s="3"/>
      <c r="BO132" s="3"/>
      <c r="BP132" s="3"/>
      <c r="BQ132" s="3" t="n">
        <v>8.74</v>
      </c>
      <c r="BR132" s="3"/>
      <c r="BS132" s="3" t="n">
        <v>661.8</v>
      </c>
      <c r="BT132" s="3" t="n">
        <v>0.7</v>
      </c>
      <c r="BU132" s="3" t="n">
        <v>1.12</v>
      </c>
      <c r="BV132" s="3" t="n">
        <v>15.8</v>
      </c>
      <c r="BW132" s="3"/>
      <c r="BX132" s="3" t="n">
        <v>0.43</v>
      </c>
      <c r="BY132" s="3" t="n">
        <v>4.2</v>
      </c>
      <c r="BZ132" s="3" t="n">
        <v>157</v>
      </c>
      <c r="CA132" s="3"/>
      <c r="CB132" s="3" t="n">
        <v>29.8</v>
      </c>
      <c r="CC132" s="3" t="n">
        <v>2.76</v>
      </c>
      <c r="CD132" s="3" t="n">
        <v>45</v>
      </c>
      <c r="CE132" s="3" t="n">
        <v>198.8</v>
      </c>
      <c r="CF132" s="5" t="n">
        <v>0.161831368993654</v>
      </c>
      <c r="CG132" s="5" t="n">
        <v>22.2080536912752</v>
      </c>
      <c r="CH132" s="5" t="n">
        <v>26.3475560356468</v>
      </c>
      <c r="CI132" s="17" t="n">
        <v>50.1227911017707</v>
      </c>
      <c r="CJ132" s="5" t="n">
        <f aca="false">(100*CI132-1781)/1003</f>
        <v>3.22161426737494</v>
      </c>
      <c r="AKR132" s="1"/>
      <c r="AKS132" s="1"/>
      <c r="AKT132" s="1"/>
      <c r="AKU132" s="1"/>
      <c r="AKV132" s="1"/>
      <c r="AKW132" s="1"/>
      <c r="AKX132" s="1"/>
      <c r="AKY132" s="1"/>
      <c r="AKZ132" s="1"/>
      <c r="ALA132" s="1"/>
      <c r="ALB132" s="1"/>
      <c r="ALC132" s="1"/>
      <c r="ALD132" s="1"/>
      <c r="ALE132" s="1"/>
      <c r="ALF132" s="1"/>
      <c r="ALG132" s="1"/>
      <c r="ALH132" s="1"/>
      <c r="ALI132" s="1"/>
      <c r="ALJ132" s="1"/>
      <c r="ALK132" s="1"/>
      <c r="ALL132" s="1"/>
      <c r="ALM132" s="1"/>
      <c r="ALN132" s="1"/>
      <c r="ALO132" s="1"/>
      <c r="ALP132" s="1"/>
      <c r="ALQ132" s="1"/>
      <c r="ALR132" s="1"/>
      <c r="ALS132" s="1"/>
      <c r="ALT132" s="1"/>
      <c r="ALU132" s="1"/>
      <c r="ALV132" s="1"/>
      <c r="ALW132" s="1"/>
      <c r="ALX132" s="1"/>
      <c r="ALY132" s="1"/>
      <c r="ALZ132" s="1"/>
      <c r="AMA132" s="1"/>
      <c r="AMB132" s="1"/>
      <c r="AMC132" s="1"/>
      <c r="AMD132" s="1"/>
      <c r="AME132" s="1"/>
      <c r="AMF132" s="1"/>
      <c r="AMG132" s="1"/>
      <c r="AMH132" s="1"/>
      <c r="AMI132" s="1"/>
      <c r="AMJ132" s="0"/>
    </row>
    <row r="133" s="13" customFormat="true" ht="15" hidden="false" customHeight="false" outlineLevel="0" collapsed="false">
      <c r="A133" s="12" t="s">
        <v>207</v>
      </c>
      <c r="B133" s="13" t="s">
        <v>378</v>
      </c>
      <c r="C133" s="14"/>
      <c r="D133" s="13" t="n">
        <v>338</v>
      </c>
      <c r="E133" s="13" t="n">
        <v>2</v>
      </c>
      <c r="F133" s="13" t="s">
        <v>111</v>
      </c>
      <c r="G133" s="13" t="s">
        <v>209</v>
      </c>
      <c r="H133" s="15" t="n">
        <v>48.64</v>
      </c>
      <c r="I133" s="15" t="n">
        <v>15.24</v>
      </c>
      <c r="K133" s="13" t="s">
        <v>148</v>
      </c>
      <c r="L133" s="16" t="s">
        <v>115</v>
      </c>
      <c r="M133" s="3" t="n">
        <v>61.9</v>
      </c>
      <c r="N133" s="3" t="n">
        <v>0.85</v>
      </c>
      <c r="O133" s="3" t="n">
        <v>15.2</v>
      </c>
      <c r="P133" s="3"/>
      <c r="Q133" s="3"/>
      <c r="R133" s="3" t="n">
        <v>4.6</v>
      </c>
      <c r="S133" s="3" t="n">
        <v>0.08</v>
      </c>
      <c r="T133" s="3" t="n">
        <v>3.3</v>
      </c>
      <c r="U133" s="3" t="n">
        <v>4</v>
      </c>
      <c r="V133" s="3" t="n">
        <v>3</v>
      </c>
      <c r="W133" s="3" t="n">
        <v>4.5</v>
      </c>
      <c r="X133" s="3" t="n">
        <v>0.6</v>
      </c>
      <c r="Y133" s="3"/>
      <c r="Z133" s="3"/>
      <c r="AA133" s="3"/>
      <c r="AB133" s="3"/>
      <c r="AC133" s="3"/>
      <c r="AD133" s="3"/>
      <c r="AE133" s="3"/>
      <c r="AF133" s="3"/>
      <c r="AG133" s="3"/>
      <c r="AH133" s="3" t="n">
        <v>2136</v>
      </c>
      <c r="AI133" s="3"/>
      <c r="AJ133" s="3"/>
      <c r="AK133" s="3"/>
      <c r="AL133" s="3"/>
      <c r="AM133" s="3"/>
      <c r="AN133" s="3" t="n">
        <v>141</v>
      </c>
      <c r="AO133" s="3" t="n">
        <v>16</v>
      </c>
      <c r="AP133" s="3" t="n">
        <v>158</v>
      </c>
      <c r="AQ133" s="3" t="n">
        <v>8.8</v>
      </c>
      <c r="AR133" s="3"/>
      <c r="AS133" s="3" t="n">
        <v>4.9</v>
      </c>
      <c r="AT133" s="3" t="n">
        <v>2.4</v>
      </c>
      <c r="AU133" s="3" t="n">
        <v>2.5</v>
      </c>
      <c r="AV133" s="3"/>
      <c r="AW133" s="3" t="n">
        <v>21</v>
      </c>
      <c r="AX133" s="3" t="n">
        <v>7.6</v>
      </c>
      <c r="AY133" s="3"/>
      <c r="AZ133" s="3" t="n">
        <v>9.2</v>
      </c>
      <c r="BA133" s="3"/>
      <c r="BB133" s="3"/>
      <c r="BC133" s="3" t="n">
        <v>70</v>
      </c>
      <c r="BD133" s="3" t="n">
        <v>41</v>
      </c>
      <c r="BE133" s="3" t="n">
        <v>0.25</v>
      </c>
      <c r="BF133" s="3"/>
      <c r="BG133" s="3" t="n">
        <v>17</v>
      </c>
      <c r="BH133" s="3" t="n">
        <v>68</v>
      </c>
      <c r="BI133" s="3" t="n">
        <v>33</v>
      </c>
      <c r="BJ133" s="3" t="n">
        <v>50</v>
      </c>
      <c r="BK133" s="3"/>
      <c r="BL133" s="3" t="n">
        <v>182</v>
      </c>
      <c r="BM133" s="3"/>
      <c r="BN133" s="3"/>
      <c r="BO133" s="3" t="n">
        <v>15</v>
      </c>
      <c r="BP133" s="3"/>
      <c r="BQ133" s="3" t="n">
        <v>12.7</v>
      </c>
      <c r="BR133" s="3"/>
      <c r="BS133" s="3" t="n">
        <v>968</v>
      </c>
      <c r="BT133" s="3" t="n">
        <v>1.1</v>
      </c>
      <c r="BU133" s="3"/>
      <c r="BV133" s="3" t="n">
        <v>44</v>
      </c>
      <c r="BW133" s="3"/>
      <c r="BX133" s="3"/>
      <c r="BY133" s="3" t="n">
        <v>10</v>
      </c>
      <c r="BZ133" s="3" t="n">
        <v>91</v>
      </c>
      <c r="CA133" s="3"/>
      <c r="CB133" s="3" t="n">
        <v>26</v>
      </c>
      <c r="CC133" s="3" t="n">
        <v>1.7</v>
      </c>
      <c r="CD133" s="3" t="n">
        <v>73</v>
      </c>
      <c r="CE133" s="3" t="n">
        <v>363</v>
      </c>
      <c r="CF133" s="5" t="n">
        <v>0.18801652892562</v>
      </c>
      <c r="CG133" s="5" t="n">
        <v>37.2307692307692</v>
      </c>
      <c r="CH133" s="5" t="n">
        <v>60.613810741688</v>
      </c>
      <c r="CI133" s="17" t="n">
        <v>62.7762965081406</v>
      </c>
      <c r="CJ133" s="5" t="n">
        <f aca="false">(100*CI133-1781)/1003</f>
        <v>4.48318011048261</v>
      </c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0"/>
    </row>
    <row r="134" s="13" customFormat="true" ht="15" hidden="false" customHeight="false" outlineLevel="0" collapsed="false">
      <c r="A134" s="12"/>
      <c r="B134" s="13" t="s">
        <v>379</v>
      </c>
      <c r="C134" s="14" t="s">
        <v>380</v>
      </c>
      <c r="D134" s="13" t="n">
        <v>343</v>
      </c>
      <c r="E134" s="13" t="n">
        <v>14</v>
      </c>
      <c r="F134" s="13" t="s">
        <v>179</v>
      </c>
      <c r="G134" s="13" t="s">
        <v>156</v>
      </c>
      <c r="H134" s="15" t="n">
        <v>45.3061111111111</v>
      </c>
      <c r="I134" s="15" t="n">
        <v>6.22</v>
      </c>
      <c r="K134" s="13" t="s">
        <v>148</v>
      </c>
      <c r="L134" s="16" t="s">
        <v>284</v>
      </c>
      <c r="M134" s="3" t="n">
        <v>55.28</v>
      </c>
      <c r="N134" s="3" t="n">
        <v>1.04</v>
      </c>
      <c r="O134" s="3" t="n">
        <v>15.78</v>
      </c>
      <c r="P134" s="3" t="n">
        <v>6.77</v>
      </c>
      <c r="Q134" s="3"/>
      <c r="R134" s="3"/>
      <c r="S134" s="3" t="n">
        <v>0.11</v>
      </c>
      <c r="T134" s="3" t="n">
        <v>5.17</v>
      </c>
      <c r="U134" s="3" t="n">
        <v>5.3</v>
      </c>
      <c r="V134" s="3" t="n">
        <v>4.01</v>
      </c>
      <c r="W134" s="3" t="n">
        <v>0.91</v>
      </c>
      <c r="X134" s="3" t="n">
        <v>3.8</v>
      </c>
      <c r="Y134" s="3" t="n">
        <v>1.6</v>
      </c>
      <c r="Z134" s="3"/>
      <c r="AA134" s="3"/>
      <c r="AB134" s="3"/>
      <c r="AC134" s="3"/>
      <c r="AD134" s="3"/>
      <c r="AE134" s="3"/>
      <c r="AF134" s="3"/>
      <c r="AG134" s="3"/>
      <c r="AH134" s="3" t="n">
        <v>2169</v>
      </c>
      <c r="AI134" s="3"/>
      <c r="AJ134" s="3"/>
      <c r="AK134" s="3"/>
      <c r="AL134" s="3"/>
      <c r="AM134" s="3"/>
      <c r="AN134" s="3" t="n">
        <v>116.3</v>
      </c>
      <c r="AO134" s="3"/>
      <c r="AP134" s="3"/>
      <c r="AQ134" s="3"/>
      <c r="AR134" s="3"/>
      <c r="AS134" s="3" t="n">
        <v>3.82</v>
      </c>
      <c r="AT134" s="3" t="n">
        <v>1.64</v>
      </c>
      <c r="AU134" s="3" t="n">
        <v>1.94</v>
      </c>
      <c r="AV134" s="3"/>
      <c r="AW134" s="3"/>
      <c r="AX134" s="3" t="n">
        <v>5.84</v>
      </c>
      <c r="AY134" s="3"/>
      <c r="AZ134" s="3"/>
      <c r="BA134" s="3"/>
      <c r="BB134" s="3"/>
      <c r="BC134" s="3" t="n">
        <v>60.94</v>
      </c>
      <c r="BD134" s="3"/>
      <c r="BE134" s="3" t="n">
        <v>0.23</v>
      </c>
      <c r="BF134" s="3"/>
      <c r="BG134" s="3"/>
      <c r="BH134" s="3" t="n">
        <v>51.29</v>
      </c>
      <c r="BI134" s="3"/>
      <c r="BJ134" s="3"/>
      <c r="BK134" s="3"/>
      <c r="BL134" s="3" t="n">
        <v>178</v>
      </c>
      <c r="BM134" s="3"/>
      <c r="BN134" s="3"/>
      <c r="BO134" s="3"/>
      <c r="BP134" s="3"/>
      <c r="BQ134" s="3" t="n">
        <v>9.15</v>
      </c>
      <c r="BR134" s="3"/>
      <c r="BS134" s="3" t="n">
        <v>1063</v>
      </c>
      <c r="BT134" s="3"/>
      <c r="BU134" s="3"/>
      <c r="BV134" s="3" t="n">
        <v>48.7</v>
      </c>
      <c r="BW134" s="3"/>
      <c r="BX134" s="3"/>
      <c r="BY134" s="3" t="n">
        <v>9.2</v>
      </c>
      <c r="BZ134" s="3"/>
      <c r="CA134" s="3"/>
      <c r="CB134" s="3" t="n">
        <v>18.3</v>
      </c>
      <c r="CC134" s="3" t="n">
        <v>1.6</v>
      </c>
      <c r="CD134" s="3"/>
      <c r="CE134" s="3"/>
      <c r="CF134" s="5" t="n">
        <v>0.167450611476952</v>
      </c>
      <c r="CG134" s="5" t="n">
        <v>58.0874316939891</v>
      </c>
      <c r="CH134" s="5" t="n">
        <v>56.0666925465839</v>
      </c>
      <c r="CI134" s="17" t="n">
        <v>66.6716468805641</v>
      </c>
      <c r="CJ134" s="5" t="n">
        <f aca="false">(100*CI134-1781)/1003</f>
        <v>4.87155003794258</v>
      </c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0"/>
    </row>
    <row r="135" s="13" customFormat="true" ht="15" hidden="false" customHeight="false" outlineLevel="0" collapsed="false">
      <c r="A135" s="12" t="s">
        <v>381</v>
      </c>
      <c r="B135" s="13" t="s">
        <v>382</v>
      </c>
      <c r="C135" s="14" t="s">
        <v>123</v>
      </c>
      <c r="D135" s="13" t="n">
        <v>295</v>
      </c>
      <c r="E135" s="13" t="n">
        <v>3</v>
      </c>
      <c r="F135" s="13" t="s">
        <v>96</v>
      </c>
      <c r="G135" s="13" t="s">
        <v>118</v>
      </c>
      <c r="H135" s="15" t="n">
        <v>43.5</v>
      </c>
      <c r="I135" s="15" t="n">
        <v>-6.935</v>
      </c>
      <c r="K135" s="13" t="s">
        <v>98</v>
      </c>
      <c r="L135" s="16" t="s">
        <v>383</v>
      </c>
      <c r="M135" s="3" t="n">
        <v>63.24</v>
      </c>
      <c r="N135" s="3" t="n">
        <v>1.05</v>
      </c>
      <c r="O135" s="3" t="n">
        <v>16.81</v>
      </c>
      <c r="P135" s="3"/>
      <c r="Q135" s="3"/>
      <c r="R135" s="3" t="n">
        <v>6.72</v>
      </c>
      <c r="S135" s="3" t="n">
        <v>0.11</v>
      </c>
      <c r="T135" s="3" t="n">
        <v>1.53</v>
      </c>
      <c r="U135" s="3" t="n">
        <v>4.39</v>
      </c>
      <c r="V135" s="3" t="n">
        <v>3.61</v>
      </c>
      <c r="W135" s="3" t="n">
        <v>2.33</v>
      </c>
      <c r="X135" s="3" t="n">
        <v>0.21</v>
      </c>
      <c r="Y135" s="3"/>
      <c r="Z135" s="3"/>
      <c r="AA135" s="3"/>
      <c r="AB135" s="3"/>
      <c r="AC135" s="3"/>
      <c r="AD135" s="3"/>
      <c r="AE135" s="3"/>
      <c r="AF135" s="3"/>
      <c r="AG135" s="3"/>
      <c r="AH135" s="3" t="n">
        <v>1337</v>
      </c>
      <c r="AI135" s="3"/>
      <c r="AJ135" s="3"/>
      <c r="AK135" s="3"/>
      <c r="AL135" s="3"/>
      <c r="AM135" s="3"/>
      <c r="AN135" s="3" t="n">
        <v>84.9</v>
      </c>
      <c r="AO135" s="3"/>
      <c r="AP135" s="3"/>
      <c r="AQ135" s="3"/>
      <c r="AR135" s="3"/>
      <c r="AS135" s="3" t="n">
        <v>4.47</v>
      </c>
      <c r="AT135" s="3" t="n">
        <v>2.27</v>
      </c>
      <c r="AU135" s="3" t="n">
        <v>1.53</v>
      </c>
      <c r="AV135" s="3"/>
      <c r="AW135" s="3"/>
      <c r="AX135" s="3" t="n">
        <v>5.53</v>
      </c>
      <c r="AY135" s="3"/>
      <c r="AZ135" s="3" t="n">
        <v>3.3</v>
      </c>
      <c r="BA135" s="3"/>
      <c r="BB135" s="3" t="n">
        <v>0.84</v>
      </c>
      <c r="BC135" s="3" t="n">
        <v>44.8</v>
      </c>
      <c r="BD135" s="3"/>
      <c r="BE135" s="3" t="n">
        <v>0.28</v>
      </c>
      <c r="BF135" s="3"/>
      <c r="BG135" s="3" t="n">
        <v>16.6</v>
      </c>
      <c r="BH135" s="3" t="n">
        <v>36</v>
      </c>
      <c r="BI135" s="3"/>
      <c r="BJ135" s="3" t="n">
        <v>34</v>
      </c>
      <c r="BK135" s="3" t="n">
        <v>9.85</v>
      </c>
      <c r="BL135" s="3" t="n">
        <v>70.5</v>
      </c>
      <c r="BM135" s="3"/>
      <c r="BN135" s="3"/>
      <c r="BO135" s="3"/>
      <c r="BP135" s="3"/>
      <c r="BQ135" s="3" t="n">
        <v>6.83</v>
      </c>
      <c r="BR135" s="3"/>
      <c r="BS135" s="3" t="n">
        <v>686.4</v>
      </c>
      <c r="BT135" s="3" t="n">
        <v>1.17</v>
      </c>
      <c r="BU135" s="3" t="n">
        <v>0.79</v>
      </c>
      <c r="BV135" s="3" t="n">
        <v>13.18</v>
      </c>
      <c r="BW135" s="3"/>
      <c r="BX135" s="3" t="n">
        <v>0.31</v>
      </c>
      <c r="BY135" s="3" t="n">
        <v>1.96</v>
      </c>
      <c r="BZ135" s="3"/>
      <c r="CA135" s="3"/>
      <c r="CB135" s="3" t="n">
        <v>17.4</v>
      </c>
      <c r="CC135" s="3" t="n">
        <v>2.02</v>
      </c>
      <c r="CD135" s="3"/>
      <c r="CE135" s="3" t="n">
        <v>248.3</v>
      </c>
      <c r="CF135" s="5" t="n">
        <v>0.10270979020979</v>
      </c>
      <c r="CG135" s="5" t="n">
        <v>39.448275862069</v>
      </c>
      <c r="CH135" s="5" t="n">
        <v>32.6474386569092</v>
      </c>
      <c r="CI135" s="17" t="n">
        <v>57.9271448787134</v>
      </c>
      <c r="CJ135" s="5" t="n">
        <f aca="false">(100*CI135-1781)/1003</f>
        <v>3.9997153418458</v>
      </c>
      <c r="AKR135" s="1"/>
      <c r="AKS135" s="1"/>
      <c r="AKT135" s="1"/>
      <c r="AKU135" s="1"/>
      <c r="AKV135" s="1"/>
      <c r="AKW135" s="1"/>
      <c r="AKX135" s="1"/>
      <c r="AKY135" s="1"/>
      <c r="AKZ135" s="1"/>
      <c r="ALA135" s="1"/>
      <c r="ALB135" s="1"/>
      <c r="ALC135" s="1"/>
      <c r="ALD135" s="1"/>
      <c r="ALE135" s="1"/>
      <c r="ALF135" s="1"/>
      <c r="ALG135" s="1"/>
      <c r="ALH135" s="1"/>
      <c r="ALI135" s="1"/>
      <c r="ALJ135" s="1"/>
      <c r="ALK135" s="1"/>
      <c r="ALL135" s="1"/>
      <c r="ALM135" s="1"/>
      <c r="ALN135" s="1"/>
      <c r="ALO135" s="1"/>
      <c r="ALP135" s="1"/>
      <c r="ALQ135" s="1"/>
      <c r="ALR135" s="1"/>
      <c r="ALS135" s="1"/>
      <c r="ALT135" s="1"/>
      <c r="ALU135" s="1"/>
      <c r="ALV135" s="1"/>
      <c r="ALW135" s="1"/>
      <c r="ALX135" s="1"/>
      <c r="ALY135" s="1"/>
      <c r="ALZ135" s="1"/>
      <c r="AMA135" s="1"/>
      <c r="AMB135" s="1"/>
      <c r="AMC135" s="1"/>
      <c r="AMD135" s="1"/>
      <c r="AME135" s="1"/>
      <c r="AMF135" s="1"/>
      <c r="AMG135" s="1"/>
      <c r="AMH135" s="1"/>
      <c r="AMI135" s="1"/>
      <c r="AMJ135" s="0"/>
    </row>
    <row r="136" s="13" customFormat="true" ht="15" hidden="false" customHeight="false" outlineLevel="0" collapsed="false">
      <c r="A136" s="12" t="s">
        <v>384</v>
      </c>
      <c r="B136" s="13" t="s">
        <v>385</v>
      </c>
      <c r="C136" s="14" t="s">
        <v>386</v>
      </c>
      <c r="D136" s="13" t="n">
        <v>318</v>
      </c>
      <c r="E136" s="13" t="n">
        <v>1</v>
      </c>
      <c r="F136" s="13" t="s">
        <v>96</v>
      </c>
      <c r="G136" s="13" t="s">
        <v>118</v>
      </c>
      <c r="H136" s="15" t="n">
        <v>42.239</v>
      </c>
      <c r="I136" s="15" t="n">
        <v>-6.854</v>
      </c>
      <c r="J136" s="13" t="s">
        <v>387</v>
      </c>
      <c r="K136" s="13" t="s">
        <v>98</v>
      </c>
      <c r="L136" s="16" t="s">
        <v>99</v>
      </c>
      <c r="M136" s="3" t="n">
        <v>59.94</v>
      </c>
      <c r="N136" s="3" t="n">
        <v>0.92</v>
      </c>
      <c r="O136" s="3" t="n">
        <v>17.87</v>
      </c>
      <c r="P136" s="3" t="n">
        <v>6.2</v>
      </c>
      <c r="Q136" s="3"/>
      <c r="R136" s="3"/>
      <c r="S136" s="3" t="n">
        <v>0.11</v>
      </c>
      <c r="T136" s="3" t="n">
        <v>2.77</v>
      </c>
      <c r="U136" s="3" t="n">
        <v>5.2</v>
      </c>
      <c r="V136" s="3" t="n">
        <v>2.73</v>
      </c>
      <c r="W136" s="3" t="n">
        <v>2.49</v>
      </c>
      <c r="X136" s="3" t="n">
        <v>0.28</v>
      </c>
      <c r="Y136" s="3" t="n">
        <v>1.26</v>
      </c>
      <c r="Z136" s="3"/>
      <c r="AA136" s="3"/>
      <c r="AB136" s="3"/>
      <c r="AC136" s="3"/>
      <c r="AD136" s="3"/>
      <c r="AE136" s="3"/>
      <c r="AF136" s="3"/>
      <c r="AG136" s="3"/>
      <c r="AH136" s="3" t="n">
        <v>1089</v>
      </c>
      <c r="AI136" s="3" t="n">
        <v>3.17</v>
      </c>
      <c r="AJ136" s="3"/>
      <c r="AK136" s="3"/>
      <c r="AL136" s="3"/>
      <c r="AM136" s="3" t="n">
        <v>0.12</v>
      </c>
      <c r="AN136" s="3" t="n">
        <v>98.49</v>
      </c>
      <c r="AO136" s="3" t="n">
        <v>11.75</v>
      </c>
      <c r="AP136" s="3" t="n">
        <v>121.6</v>
      </c>
      <c r="AQ136" s="3" t="n">
        <v>6.72</v>
      </c>
      <c r="AR136" s="3"/>
      <c r="AS136" s="3" t="n">
        <v>5.37</v>
      </c>
      <c r="AT136" s="3" t="n">
        <v>3.11</v>
      </c>
      <c r="AU136" s="3" t="n">
        <v>1.86</v>
      </c>
      <c r="AV136" s="3"/>
      <c r="AW136" s="3" t="n">
        <v>71.17</v>
      </c>
      <c r="AX136" s="3" t="n">
        <v>6.1</v>
      </c>
      <c r="AY136" s="3"/>
      <c r="AZ136" s="3"/>
      <c r="BA136" s="3"/>
      <c r="BB136" s="3" t="n">
        <v>1.09</v>
      </c>
      <c r="BC136" s="3" t="n">
        <v>43.24</v>
      </c>
      <c r="BD136" s="3" t="n">
        <v>84.72</v>
      </c>
      <c r="BE136" s="3" t="n">
        <v>0.4</v>
      </c>
      <c r="BF136" s="3"/>
      <c r="BG136" s="3" t="n">
        <v>11.76</v>
      </c>
      <c r="BH136" s="3" t="n">
        <v>39.08</v>
      </c>
      <c r="BI136" s="3" t="n">
        <v>4.72</v>
      </c>
      <c r="BJ136" s="3" t="n">
        <v>16.33</v>
      </c>
      <c r="BK136" s="3" t="n">
        <v>10.65</v>
      </c>
      <c r="BL136" s="3" t="n">
        <v>97.46</v>
      </c>
      <c r="BM136" s="3"/>
      <c r="BN136" s="3"/>
      <c r="BO136" s="3" t="n">
        <v>13.91</v>
      </c>
      <c r="BP136" s="3"/>
      <c r="BQ136" s="3" t="n">
        <v>7.2</v>
      </c>
      <c r="BR136" s="3"/>
      <c r="BS136" s="3" t="n">
        <v>750.8</v>
      </c>
      <c r="BT136" s="3"/>
      <c r="BU136" s="3" t="n">
        <v>0.88</v>
      </c>
      <c r="BV136" s="3" t="n">
        <v>14.82</v>
      </c>
      <c r="BW136" s="3"/>
      <c r="BX136" s="3" t="n">
        <v>0.44</v>
      </c>
      <c r="BY136" s="3" t="n">
        <v>5.93</v>
      </c>
      <c r="BZ136" s="3" t="n">
        <v>127.2</v>
      </c>
      <c r="CA136" s="3"/>
      <c r="CB136" s="3" t="n">
        <v>28.57</v>
      </c>
      <c r="CC136" s="3" t="n">
        <v>2.85</v>
      </c>
      <c r="CD136" s="3"/>
      <c r="CE136" s="3" t="n">
        <v>69.53</v>
      </c>
      <c r="CF136" s="5" t="n">
        <v>0.129808204581779</v>
      </c>
      <c r="CG136" s="5" t="n">
        <v>26.2793139656983</v>
      </c>
      <c r="CH136" s="5" t="n">
        <v>22.3338345864662</v>
      </c>
      <c r="CI136" s="17" t="n">
        <v>50.4021599280795</v>
      </c>
      <c r="CJ136" s="5" t="n">
        <f aca="false">(100*CI136-1781)/1003</f>
        <v>3.24946759003784</v>
      </c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1"/>
      <c r="AMA136" s="1"/>
      <c r="AMB136" s="1"/>
      <c r="AMC136" s="1"/>
      <c r="AMD136" s="1"/>
      <c r="AME136" s="1"/>
      <c r="AMF136" s="1"/>
      <c r="AMG136" s="1"/>
      <c r="AMH136" s="1"/>
      <c r="AMI136" s="1"/>
      <c r="AMJ136" s="0"/>
    </row>
    <row r="137" s="13" customFormat="true" ht="15" hidden="false" customHeight="false" outlineLevel="0" collapsed="false">
      <c r="A137" s="12" t="s">
        <v>388</v>
      </c>
      <c r="B137" s="13" t="s">
        <v>385</v>
      </c>
      <c r="C137" s="14" t="s">
        <v>386</v>
      </c>
      <c r="D137" s="13" t="n">
        <v>318</v>
      </c>
      <c r="E137" s="13" t="n">
        <v>1</v>
      </c>
      <c r="F137" s="13" t="s">
        <v>96</v>
      </c>
      <c r="G137" s="13" t="s">
        <v>118</v>
      </c>
      <c r="H137" s="15" t="n">
        <v>42.239</v>
      </c>
      <c r="I137" s="15" t="n">
        <v>-6.854</v>
      </c>
      <c r="J137" s="13" t="s">
        <v>389</v>
      </c>
      <c r="K137" s="13" t="s">
        <v>98</v>
      </c>
      <c r="L137" s="16" t="s">
        <v>99</v>
      </c>
      <c r="M137" s="3" t="n">
        <v>58.07</v>
      </c>
      <c r="N137" s="3" t="n">
        <v>1.19</v>
      </c>
      <c r="O137" s="3" t="n">
        <v>19.02</v>
      </c>
      <c r="P137" s="3" t="n">
        <v>6.43</v>
      </c>
      <c r="Q137" s="3"/>
      <c r="R137" s="3"/>
      <c r="S137" s="3" t="n">
        <v>0.07</v>
      </c>
      <c r="T137" s="3" t="n">
        <v>2.34</v>
      </c>
      <c r="U137" s="3" t="n">
        <v>5.18</v>
      </c>
      <c r="V137" s="3" t="n">
        <v>3.63</v>
      </c>
      <c r="W137" s="3" t="n">
        <v>3.09</v>
      </c>
      <c r="X137" s="3" t="n">
        <v>0.31</v>
      </c>
      <c r="Y137" s="3" t="n">
        <v>0.78</v>
      </c>
      <c r="Z137" s="3"/>
      <c r="AA137" s="3"/>
      <c r="AB137" s="3"/>
      <c r="AC137" s="3"/>
      <c r="AD137" s="3"/>
      <c r="AE137" s="3"/>
      <c r="AF137" s="3"/>
      <c r="AG137" s="3"/>
      <c r="AH137" s="3" t="n">
        <v>1086.56</v>
      </c>
      <c r="AI137" s="3" t="n">
        <v>2.59</v>
      </c>
      <c r="AJ137" s="3"/>
      <c r="AK137" s="3"/>
      <c r="AL137" s="3"/>
      <c r="AM137" s="3" t="n">
        <v>0.04</v>
      </c>
      <c r="AN137" s="3" t="n">
        <v>96.54</v>
      </c>
      <c r="AO137" s="3" t="n">
        <v>11.06</v>
      </c>
      <c r="AP137" s="3" t="n">
        <v>97.39</v>
      </c>
      <c r="AQ137" s="3" t="n">
        <v>12.51</v>
      </c>
      <c r="AR137" s="3"/>
      <c r="AS137" s="3" t="n">
        <v>5.86</v>
      </c>
      <c r="AT137" s="3" t="n">
        <v>2.5</v>
      </c>
      <c r="AU137" s="3" t="n">
        <v>2.16</v>
      </c>
      <c r="AV137" s="3"/>
      <c r="AW137" s="3" t="n">
        <v>94.71</v>
      </c>
      <c r="AX137" s="3" t="n">
        <v>8.61</v>
      </c>
      <c r="AY137" s="3"/>
      <c r="AZ137" s="3"/>
      <c r="BA137" s="3"/>
      <c r="BB137" s="3" t="n">
        <v>1.01</v>
      </c>
      <c r="BC137" s="3" t="n">
        <v>48.89</v>
      </c>
      <c r="BD137" s="3" t="n">
        <v>79.28</v>
      </c>
      <c r="BE137" s="3" t="n">
        <v>0.21</v>
      </c>
      <c r="BF137" s="3"/>
      <c r="BG137" s="3" t="n">
        <v>18.88</v>
      </c>
      <c r="BH137" s="3" t="n">
        <v>48.86</v>
      </c>
      <c r="BI137" s="3" t="n">
        <v>5.74</v>
      </c>
      <c r="BJ137" s="3" t="n">
        <v>20.15</v>
      </c>
      <c r="BK137" s="3" t="n">
        <v>12.36</v>
      </c>
      <c r="BL137" s="3" t="n">
        <v>132.46</v>
      </c>
      <c r="BM137" s="3"/>
      <c r="BN137" s="3"/>
      <c r="BO137" s="3" t="n">
        <v>8.32</v>
      </c>
      <c r="BP137" s="3"/>
      <c r="BQ137" s="3" t="n">
        <v>10.22</v>
      </c>
      <c r="BR137" s="3"/>
      <c r="BS137" s="3" t="n">
        <v>701.16</v>
      </c>
      <c r="BT137" s="3"/>
      <c r="BU137" s="3" t="n">
        <v>1.15</v>
      </c>
      <c r="BV137" s="3" t="n">
        <v>18.47</v>
      </c>
      <c r="BW137" s="3"/>
      <c r="BX137" s="3" t="n">
        <v>0.3</v>
      </c>
      <c r="BY137" s="3" t="n">
        <v>3.49</v>
      </c>
      <c r="BZ137" s="3" t="n">
        <v>99.19</v>
      </c>
      <c r="CA137" s="3"/>
      <c r="CB137" s="3" t="n">
        <v>25.13</v>
      </c>
      <c r="CC137" s="3" t="n">
        <v>1.74</v>
      </c>
      <c r="CD137" s="3"/>
      <c r="CE137" s="3" t="n">
        <v>122.65</v>
      </c>
      <c r="CF137" s="5" t="n">
        <v>0.188915511438188</v>
      </c>
      <c r="CG137" s="5" t="n">
        <v>27.9013131715082</v>
      </c>
      <c r="CH137" s="5" t="n">
        <v>41.3612122510173</v>
      </c>
      <c r="CI137" s="17" t="n">
        <v>56.4419628221582</v>
      </c>
      <c r="CJ137" s="5" t="n">
        <f aca="false">(100*CI137-1781)/1003</f>
        <v>3.8516413581414</v>
      </c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0"/>
    </row>
    <row r="138" s="13" customFormat="true" ht="15" hidden="false" customHeight="false" outlineLevel="0" collapsed="false">
      <c r="A138" s="12" t="s">
        <v>390</v>
      </c>
      <c r="B138" s="13" t="s">
        <v>385</v>
      </c>
      <c r="C138" s="14" t="s">
        <v>147</v>
      </c>
      <c r="D138" s="13" t="n">
        <v>318</v>
      </c>
      <c r="E138" s="13" t="n">
        <v>1</v>
      </c>
      <c r="F138" s="13" t="s">
        <v>96</v>
      </c>
      <c r="G138" s="13" t="s">
        <v>118</v>
      </c>
      <c r="H138" s="15" t="n">
        <v>42.239</v>
      </c>
      <c r="I138" s="15" t="n">
        <v>-6.854</v>
      </c>
      <c r="J138" s="13" t="s">
        <v>389</v>
      </c>
      <c r="K138" s="13" t="s">
        <v>98</v>
      </c>
      <c r="L138" s="16" t="s">
        <v>99</v>
      </c>
      <c r="M138" s="3" t="n">
        <v>61.18</v>
      </c>
      <c r="N138" s="3" t="n">
        <v>0.63</v>
      </c>
      <c r="O138" s="3" t="n">
        <v>16.49</v>
      </c>
      <c r="P138" s="3" t="n">
        <v>5.33</v>
      </c>
      <c r="Q138" s="3"/>
      <c r="R138" s="3"/>
      <c r="S138" s="3" t="n">
        <v>0.08</v>
      </c>
      <c r="T138" s="3" t="n">
        <v>4.1</v>
      </c>
      <c r="U138" s="3" t="n">
        <v>5.28</v>
      </c>
      <c r="V138" s="3" t="n">
        <v>3.2</v>
      </c>
      <c r="W138" s="3" t="n">
        <v>2.1</v>
      </c>
      <c r="X138" s="3" t="n">
        <v>0.17</v>
      </c>
      <c r="Y138" s="3" t="n">
        <v>0.89</v>
      </c>
      <c r="Z138" s="3"/>
      <c r="AA138" s="3"/>
      <c r="AB138" s="3"/>
      <c r="AC138" s="3"/>
      <c r="AD138" s="3"/>
      <c r="AE138" s="3"/>
      <c r="AF138" s="3"/>
      <c r="AG138" s="3"/>
      <c r="AH138" s="3" t="n">
        <v>269.5</v>
      </c>
      <c r="AI138" s="3" t="n">
        <v>5.1</v>
      </c>
      <c r="AJ138" s="3"/>
      <c r="AK138" s="3"/>
      <c r="AL138" s="3"/>
      <c r="AM138" s="3" t="n">
        <v>0.06</v>
      </c>
      <c r="AN138" s="3" t="n">
        <v>47.3</v>
      </c>
      <c r="AO138" s="3" t="n">
        <v>14.3</v>
      </c>
      <c r="AP138" s="3" t="n">
        <v>286.2</v>
      </c>
      <c r="AQ138" s="3" t="n">
        <v>5.72</v>
      </c>
      <c r="AR138" s="3"/>
      <c r="AS138" s="3" t="n">
        <v>2.66</v>
      </c>
      <c r="AT138" s="3" t="n">
        <v>1.39</v>
      </c>
      <c r="AU138" s="3" t="n">
        <v>1.12</v>
      </c>
      <c r="AV138" s="3"/>
      <c r="AW138" s="3" t="n">
        <v>36.55</v>
      </c>
      <c r="AX138" s="3" t="n">
        <v>3.4</v>
      </c>
      <c r="AY138" s="3"/>
      <c r="AZ138" s="3"/>
      <c r="BA138" s="3"/>
      <c r="BB138" s="3" t="n">
        <v>0.5</v>
      </c>
      <c r="BC138" s="3" t="n">
        <v>17.3</v>
      </c>
      <c r="BD138" s="3" t="n">
        <v>60.04</v>
      </c>
      <c r="BE138" s="3" t="n">
        <v>0.17</v>
      </c>
      <c r="BF138" s="3"/>
      <c r="BG138" s="3" t="n">
        <v>7.66</v>
      </c>
      <c r="BH138" s="3" t="n">
        <v>18.43</v>
      </c>
      <c r="BI138" s="3" t="n">
        <v>57.19</v>
      </c>
      <c r="BJ138" s="3" t="n">
        <v>16.05</v>
      </c>
      <c r="BK138" s="3" t="n">
        <v>4.81</v>
      </c>
      <c r="BL138" s="3" t="n">
        <v>97.2</v>
      </c>
      <c r="BM138" s="3"/>
      <c r="BN138" s="3"/>
      <c r="BO138" s="3" t="n">
        <v>15.48</v>
      </c>
      <c r="BP138" s="3"/>
      <c r="BQ138" s="3" t="n">
        <v>4.01</v>
      </c>
      <c r="BR138" s="3"/>
      <c r="BS138" s="3" t="n">
        <v>472.4</v>
      </c>
      <c r="BT138" s="3"/>
      <c r="BU138" s="3" t="n">
        <v>0.48</v>
      </c>
      <c r="BV138" s="3" t="n">
        <v>12.05</v>
      </c>
      <c r="BW138" s="3"/>
      <c r="BX138" s="3" t="n">
        <v>0.18</v>
      </c>
      <c r="BY138" s="3" t="n">
        <v>0.48</v>
      </c>
      <c r="BZ138" s="3" t="n">
        <v>82.32</v>
      </c>
      <c r="CA138" s="3"/>
      <c r="CB138" s="3" t="n">
        <v>12.77</v>
      </c>
      <c r="CC138" s="3" t="n">
        <v>1.21</v>
      </c>
      <c r="CD138" s="3"/>
      <c r="CE138" s="3" t="n">
        <v>87.6</v>
      </c>
      <c r="CF138" s="5" t="n">
        <v>0.20575783234547</v>
      </c>
      <c r="CG138" s="5" t="n">
        <v>36.9929522317933</v>
      </c>
      <c r="CH138" s="5" t="n">
        <v>21.0466608490324</v>
      </c>
      <c r="CI138" s="17" t="n">
        <v>53.4018212458738</v>
      </c>
      <c r="CJ138" s="5" t="n">
        <f aca="false">(100*CI138-1781)/1003</f>
        <v>3.54853651504225</v>
      </c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1"/>
      <c r="AMA138" s="1"/>
      <c r="AMB138" s="1"/>
      <c r="AMC138" s="1"/>
      <c r="AMD138" s="1"/>
      <c r="AME138" s="1"/>
      <c r="AMF138" s="1"/>
      <c r="AMG138" s="1"/>
      <c r="AMH138" s="1"/>
      <c r="AMI138" s="1"/>
      <c r="AMJ138" s="0"/>
    </row>
    <row r="139" s="13" customFormat="true" ht="15" hidden="false" customHeight="false" outlineLevel="0" collapsed="false">
      <c r="A139" s="12" t="s">
        <v>391</v>
      </c>
      <c r="B139" s="13" t="s">
        <v>385</v>
      </c>
      <c r="C139" s="14" t="s">
        <v>386</v>
      </c>
      <c r="D139" s="13" t="n">
        <v>318</v>
      </c>
      <c r="E139" s="13" t="n">
        <v>1</v>
      </c>
      <c r="F139" s="13" t="s">
        <v>96</v>
      </c>
      <c r="G139" s="13" t="s">
        <v>118</v>
      </c>
      <c r="H139" s="15" t="n">
        <v>42.239</v>
      </c>
      <c r="I139" s="15" t="n">
        <v>-6.854</v>
      </c>
      <c r="J139" s="13" t="s">
        <v>387</v>
      </c>
      <c r="K139" s="13" t="s">
        <v>98</v>
      </c>
      <c r="L139" s="16" t="s">
        <v>99</v>
      </c>
      <c r="M139" s="3" t="n">
        <v>57.09</v>
      </c>
      <c r="N139" s="3" t="n">
        <v>0.92</v>
      </c>
      <c r="O139" s="3" t="n">
        <v>18.56</v>
      </c>
      <c r="P139" s="3" t="n">
        <v>6.5</v>
      </c>
      <c r="Q139" s="3"/>
      <c r="R139" s="3"/>
      <c r="S139" s="3" t="n">
        <v>0.08</v>
      </c>
      <c r="T139" s="3" t="n">
        <v>3.94</v>
      </c>
      <c r="U139" s="3" t="n">
        <v>5.17</v>
      </c>
      <c r="V139" s="3" t="n">
        <v>3.2</v>
      </c>
      <c r="W139" s="3" t="n">
        <v>2.84</v>
      </c>
      <c r="X139" s="3" t="n">
        <v>0.23</v>
      </c>
      <c r="Y139" s="3" t="n">
        <v>1.1</v>
      </c>
      <c r="Z139" s="3"/>
      <c r="AA139" s="3"/>
      <c r="AB139" s="3"/>
      <c r="AC139" s="3"/>
      <c r="AD139" s="3"/>
      <c r="AE139" s="3"/>
      <c r="AF139" s="3"/>
      <c r="AG139" s="3"/>
      <c r="AH139" s="3" t="n">
        <v>701.7</v>
      </c>
      <c r="AI139" s="3" t="n">
        <v>2.42</v>
      </c>
      <c r="AJ139" s="3"/>
      <c r="AK139" s="3"/>
      <c r="AL139" s="3"/>
      <c r="AM139" s="3" t="n">
        <v>0.05</v>
      </c>
      <c r="AN139" s="3" t="n">
        <v>51.8</v>
      </c>
      <c r="AO139" s="3" t="n">
        <v>16.93</v>
      </c>
      <c r="AP139" s="3" t="n">
        <v>192.5</v>
      </c>
      <c r="AQ139" s="3" t="n">
        <v>5.07</v>
      </c>
      <c r="AR139" s="3"/>
      <c r="AS139" s="3" t="n">
        <v>2.58</v>
      </c>
      <c r="AT139" s="3" t="n">
        <v>1.27</v>
      </c>
      <c r="AU139" s="3" t="n">
        <v>1.41</v>
      </c>
      <c r="AV139" s="3"/>
      <c r="AW139" s="3" t="n">
        <v>52.73</v>
      </c>
      <c r="AX139" s="3" t="n">
        <v>3.54</v>
      </c>
      <c r="AY139" s="3"/>
      <c r="AZ139" s="3"/>
      <c r="BA139" s="3"/>
      <c r="BB139" s="3" t="n">
        <v>0.48</v>
      </c>
      <c r="BC139" s="3" t="n">
        <v>28.17</v>
      </c>
      <c r="BD139" s="3" t="n">
        <v>38.86</v>
      </c>
      <c r="BE139" s="3" t="n">
        <v>0.13</v>
      </c>
      <c r="BF139" s="3"/>
      <c r="BG139" s="3" t="n">
        <v>9.01</v>
      </c>
      <c r="BH139" s="3" t="n">
        <v>23.45</v>
      </c>
      <c r="BI139" s="3" t="n">
        <v>20.72</v>
      </c>
      <c r="BJ139" s="3" t="n">
        <v>17.03</v>
      </c>
      <c r="BK139" s="3" t="n">
        <v>6.33</v>
      </c>
      <c r="BL139" s="3" t="n">
        <v>113.8</v>
      </c>
      <c r="BM139" s="3"/>
      <c r="BN139" s="3"/>
      <c r="BO139" s="3" t="n">
        <v>12.15</v>
      </c>
      <c r="BP139" s="3"/>
      <c r="BQ139" s="3" t="n">
        <v>4.33</v>
      </c>
      <c r="BR139" s="3"/>
      <c r="BS139" s="3" t="n">
        <v>493.3</v>
      </c>
      <c r="BT139" s="3"/>
      <c r="BU139" s="3" t="n">
        <v>0.47</v>
      </c>
      <c r="BV139" s="3" t="n">
        <v>9.56</v>
      </c>
      <c r="BW139" s="3"/>
      <c r="BX139" s="3" t="n">
        <v>0.16</v>
      </c>
      <c r="BY139" s="3" t="n">
        <v>1.69</v>
      </c>
      <c r="BZ139" s="3" t="n">
        <v>119.5</v>
      </c>
      <c r="CA139" s="3"/>
      <c r="CB139" s="3" t="n">
        <v>12.54</v>
      </c>
      <c r="CC139" s="3" t="n">
        <v>1</v>
      </c>
      <c r="CD139" s="3"/>
      <c r="CE139" s="3" t="n">
        <v>23.47</v>
      </c>
      <c r="CF139" s="5" t="n">
        <v>0.23069126292317</v>
      </c>
      <c r="CG139" s="5" t="n">
        <v>39.3381180223286</v>
      </c>
      <c r="CH139" s="5" t="n">
        <v>41.4676397515528</v>
      </c>
      <c r="CI139" s="17" t="n">
        <v>60.0028354730024</v>
      </c>
      <c r="CJ139" s="5" t="n">
        <f aca="false">(100*CI139-1781)/1003</f>
        <v>4.20666355663035</v>
      </c>
      <c r="AKR139" s="1"/>
      <c r="AKS139" s="1"/>
      <c r="AKT139" s="1"/>
      <c r="AKU139" s="1"/>
      <c r="AKV139" s="1"/>
      <c r="AKW139" s="1"/>
      <c r="AKX139" s="1"/>
      <c r="AKY139" s="1"/>
      <c r="AKZ139" s="1"/>
      <c r="ALA139" s="1"/>
      <c r="ALB139" s="1"/>
      <c r="ALC139" s="1"/>
      <c r="ALD139" s="1"/>
      <c r="ALE139" s="1"/>
      <c r="ALF139" s="1"/>
      <c r="ALG139" s="1"/>
      <c r="ALH139" s="1"/>
      <c r="ALI139" s="1"/>
      <c r="ALJ139" s="1"/>
      <c r="ALK139" s="1"/>
      <c r="ALL139" s="1"/>
      <c r="ALM139" s="1"/>
      <c r="ALN139" s="1"/>
      <c r="ALO139" s="1"/>
      <c r="ALP139" s="1"/>
      <c r="ALQ139" s="1"/>
      <c r="ALR139" s="1"/>
      <c r="ALS139" s="1"/>
      <c r="ALT139" s="1"/>
      <c r="ALU139" s="1"/>
      <c r="ALV139" s="1"/>
      <c r="ALW139" s="1"/>
      <c r="ALX139" s="1"/>
      <c r="ALY139" s="1"/>
      <c r="ALZ139" s="1"/>
      <c r="AMA139" s="1"/>
      <c r="AMB139" s="1"/>
      <c r="AMC139" s="1"/>
      <c r="AMD139" s="1"/>
      <c r="AME139" s="1"/>
      <c r="AMF139" s="1"/>
      <c r="AMG139" s="1"/>
      <c r="AMH139" s="1"/>
      <c r="AMI139" s="1"/>
      <c r="AMJ139" s="0"/>
    </row>
    <row r="140" s="13" customFormat="true" ht="15" hidden="false" customHeight="false" outlineLevel="0" collapsed="false">
      <c r="A140" s="12" t="s">
        <v>392</v>
      </c>
      <c r="B140" s="13" t="s">
        <v>385</v>
      </c>
      <c r="C140" s="14" t="s">
        <v>147</v>
      </c>
      <c r="D140" s="13" t="n">
        <v>318</v>
      </c>
      <c r="E140" s="13" t="n">
        <v>1</v>
      </c>
      <c r="F140" s="13" t="s">
        <v>96</v>
      </c>
      <c r="G140" s="13" t="s">
        <v>118</v>
      </c>
      <c r="H140" s="15" t="n">
        <v>42.239</v>
      </c>
      <c r="I140" s="15" t="n">
        <v>-6.854</v>
      </c>
      <c r="J140" s="13" t="s">
        <v>393</v>
      </c>
      <c r="K140" s="13" t="s">
        <v>98</v>
      </c>
      <c r="L140" s="16" t="s">
        <v>99</v>
      </c>
      <c r="M140" s="3" t="n">
        <v>61.63</v>
      </c>
      <c r="N140" s="3" t="n">
        <v>0.66</v>
      </c>
      <c r="O140" s="3" t="n">
        <v>16.56</v>
      </c>
      <c r="P140" s="3" t="n">
        <v>4.89</v>
      </c>
      <c r="Q140" s="3"/>
      <c r="R140" s="3"/>
      <c r="S140" s="3" t="n">
        <v>0.07</v>
      </c>
      <c r="T140" s="3" t="n">
        <v>3.35</v>
      </c>
      <c r="U140" s="3" t="n">
        <v>4.35</v>
      </c>
      <c r="V140" s="3" t="n">
        <v>3.29</v>
      </c>
      <c r="W140" s="3" t="n">
        <v>3.62</v>
      </c>
      <c r="X140" s="3" t="n">
        <v>0.23</v>
      </c>
      <c r="Y140" s="3" t="n">
        <v>0.79</v>
      </c>
      <c r="Z140" s="3"/>
      <c r="AA140" s="3"/>
      <c r="AB140" s="3"/>
      <c r="AC140" s="3"/>
      <c r="AD140" s="3"/>
      <c r="AE140" s="3"/>
      <c r="AF140" s="3"/>
      <c r="AG140" s="3"/>
      <c r="AH140" s="3" t="n">
        <v>955.9</v>
      </c>
      <c r="AI140" s="3" t="n">
        <v>4.44</v>
      </c>
      <c r="AJ140" s="3"/>
      <c r="AK140" s="3"/>
      <c r="AL140" s="3"/>
      <c r="AM140" s="3" t="n">
        <v>0.04</v>
      </c>
      <c r="AN140" s="3" t="n">
        <v>88.39</v>
      </c>
      <c r="AO140" s="3" t="n">
        <v>15.36</v>
      </c>
      <c r="AP140" s="3" t="n">
        <v>219.2</v>
      </c>
      <c r="AQ140" s="3" t="n">
        <v>7.98</v>
      </c>
      <c r="AR140" s="3"/>
      <c r="AS140" s="3" t="n">
        <v>3.11</v>
      </c>
      <c r="AT140" s="3" t="n">
        <v>1.47</v>
      </c>
      <c r="AU140" s="3" t="n">
        <v>1.34</v>
      </c>
      <c r="AV140" s="3"/>
      <c r="AW140" s="3" t="n">
        <v>63.11</v>
      </c>
      <c r="AX140" s="3" t="n">
        <v>4.65</v>
      </c>
      <c r="AY140" s="3"/>
      <c r="AZ140" s="3"/>
      <c r="BA140" s="3"/>
      <c r="BB140" s="3" t="n">
        <v>0.55</v>
      </c>
      <c r="BC140" s="3" t="n">
        <v>40.73</v>
      </c>
      <c r="BD140" s="3" t="n">
        <v>53.96</v>
      </c>
      <c r="BE140" s="3" t="n">
        <v>0.16</v>
      </c>
      <c r="BF140" s="3"/>
      <c r="BG140" s="3" t="n">
        <v>10.42</v>
      </c>
      <c r="BH140" s="3" t="n">
        <v>33.34</v>
      </c>
      <c r="BI140" s="3" t="n">
        <v>44.86</v>
      </c>
      <c r="BJ140" s="3" t="n">
        <v>36.33</v>
      </c>
      <c r="BK140" s="3" t="n">
        <v>9.34</v>
      </c>
      <c r="BL140" s="3" t="n">
        <v>170.6</v>
      </c>
      <c r="BM140" s="3"/>
      <c r="BN140" s="3"/>
      <c r="BO140" s="3" t="n">
        <v>10.44</v>
      </c>
      <c r="BP140" s="3"/>
      <c r="BQ140" s="3" t="n">
        <v>6.11</v>
      </c>
      <c r="BR140" s="3"/>
      <c r="BS140" s="3" t="n">
        <v>570.9</v>
      </c>
      <c r="BT140" s="3"/>
      <c r="BU140" s="3" t="n">
        <v>0.59</v>
      </c>
      <c r="BV140" s="3" t="n">
        <v>19.96</v>
      </c>
      <c r="BW140" s="3"/>
      <c r="BX140" s="3" t="n">
        <v>0.19</v>
      </c>
      <c r="BY140" s="3" t="n">
        <v>5.56</v>
      </c>
      <c r="BZ140" s="3" t="n">
        <v>80.84</v>
      </c>
      <c r="CA140" s="3"/>
      <c r="CB140" s="3" t="n">
        <v>14.44</v>
      </c>
      <c r="CC140" s="3" t="n">
        <v>1.22</v>
      </c>
      <c r="CD140" s="3"/>
      <c r="CE140" s="3" t="n">
        <v>150.6</v>
      </c>
      <c r="CF140" s="5" t="n">
        <v>0.298826414433351</v>
      </c>
      <c r="CG140" s="5" t="n">
        <v>39.5360110803324</v>
      </c>
      <c r="CH140" s="5" t="n">
        <v>49.1447408614194</v>
      </c>
      <c r="CI140" s="17" t="n">
        <v>61.5492574576863</v>
      </c>
      <c r="CJ140" s="5" t="n">
        <f aca="false">(100*CI140-1781)/1003</f>
        <v>4.36084321612027</v>
      </c>
      <c r="AKR140" s="1"/>
      <c r="AKS140" s="1"/>
      <c r="AKT140" s="1"/>
      <c r="AKU140" s="1"/>
      <c r="AKV140" s="1"/>
      <c r="AKW140" s="1"/>
      <c r="AKX140" s="1"/>
      <c r="AKY140" s="1"/>
      <c r="AKZ140" s="1"/>
      <c r="ALA140" s="1"/>
      <c r="ALB140" s="1"/>
      <c r="ALC140" s="1"/>
      <c r="ALD140" s="1"/>
      <c r="ALE140" s="1"/>
      <c r="ALF140" s="1"/>
      <c r="ALG140" s="1"/>
      <c r="ALH140" s="1"/>
      <c r="ALI140" s="1"/>
      <c r="ALJ140" s="1"/>
      <c r="ALK140" s="1"/>
      <c r="ALL140" s="1"/>
      <c r="ALM140" s="1"/>
      <c r="ALN140" s="1"/>
      <c r="ALO140" s="1"/>
      <c r="ALP140" s="1"/>
      <c r="ALQ140" s="1"/>
      <c r="ALR140" s="1"/>
      <c r="ALS140" s="1"/>
      <c r="ALT140" s="1"/>
      <c r="ALU140" s="1"/>
      <c r="ALV140" s="1"/>
      <c r="ALW140" s="1"/>
      <c r="ALX140" s="1"/>
      <c r="ALY140" s="1"/>
      <c r="ALZ140" s="1"/>
      <c r="AMA140" s="1"/>
      <c r="AMB140" s="1"/>
      <c r="AMC140" s="1"/>
      <c r="AMD140" s="1"/>
      <c r="AME140" s="1"/>
      <c r="AMF140" s="1"/>
      <c r="AMG140" s="1"/>
      <c r="AMH140" s="1"/>
      <c r="AMI140" s="1"/>
      <c r="AMJ140" s="0"/>
    </row>
    <row r="141" s="13" customFormat="true" ht="15" hidden="false" customHeight="false" outlineLevel="0" collapsed="false">
      <c r="A141" s="12" t="s">
        <v>394</v>
      </c>
      <c r="B141" s="13" t="s">
        <v>385</v>
      </c>
      <c r="C141" s="14" t="s">
        <v>386</v>
      </c>
      <c r="D141" s="13" t="n">
        <v>318</v>
      </c>
      <c r="E141" s="13" t="n">
        <v>1</v>
      </c>
      <c r="F141" s="13" t="s">
        <v>96</v>
      </c>
      <c r="G141" s="13" t="s">
        <v>118</v>
      </c>
      <c r="H141" s="15" t="n">
        <v>42.239</v>
      </c>
      <c r="I141" s="15" t="n">
        <v>-6.854</v>
      </c>
      <c r="J141" s="13" t="s">
        <v>395</v>
      </c>
      <c r="K141" s="13" t="s">
        <v>98</v>
      </c>
      <c r="L141" s="16" t="s">
        <v>99</v>
      </c>
      <c r="M141" s="3" t="n">
        <v>61.72</v>
      </c>
      <c r="N141" s="3" t="n">
        <v>0.93</v>
      </c>
      <c r="O141" s="3" t="n">
        <v>17.25</v>
      </c>
      <c r="P141" s="3" t="n">
        <v>5.2</v>
      </c>
      <c r="Q141" s="3"/>
      <c r="R141" s="3"/>
      <c r="S141" s="3" t="n">
        <v>0.07</v>
      </c>
      <c r="T141" s="3" t="n">
        <v>2.83</v>
      </c>
      <c r="U141" s="3" t="n">
        <v>3.99</v>
      </c>
      <c r="V141" s="3" t="n">
        <v>3.24</v>
      </c>
      <c r="W141" s="3" t="n">
        <v>3.1</v>
      </c>
      <c r="X141" s="3" t="n">
        <v>0.19</v>
      </c>
      <c r="Y141" s="3" t="n">
        <v>0.85</v>
      </c>
      <c r="Z141" s="3"/>
      <c r="AA141" s="3"/>
      <c r="AB141" s="3"/>
      <c r="AC141" s="3"/>
      <c r="AD141" s="3"/>
      <c r="AE141" s="3"/>
      <c r="AF141" s="3"/>
      <c r="AG141" s="3"/>
      <c r="AH141" s="3" t="n">
        <v>694.4</v>
      </c>
      <c r="AI141" s="3" t="n">
        <v>3.94</v>
      </c>
      <c r="AJ141" s="3"/>
      <c r="AK141" s="3"/>
      <c r="AL141" s="3"/>
      <c r="AM141" s="3" t="n">
        <v>0.04</v>
      </c>
      <c r="AN141" s="3" t="n">
        <v>89.82</v>
      </c>
      <c r="AO141" s="3" t="n">
        <v>12.46</v>
      </c>
      <c r="AP141" s="3" t="n">
        <v>98.1</v>
      </c>
      <c r="AQ141" s="3" t="n">
        <v>5.83</v>
      </c>
      <c r="AR141" s="3"/>
      <c r="AS141" s="3" t="n">
        <v>2.3</v>
      </c>
      <c r="AT141" s="3" t="n">
        <v>0.94</v>
      </c>
      <c r="AU141" s="3" t="n">
        <v>1.46</v>
      </c>
      <c r="AV141" s="3"/>
      <c r="AW141" s="3" t="n">
        <v>50.59</v>
      </c>
      <c r="AX141" s="3" t="n">
        <v>3.98</v>
      </c>
      <c r="AY141" s="3"/>
      <c r="AZ141" s="3"/>
      <c r="BA141" s="3"/>
      <c r="BB141" s="3" t="n">
        <v>0.37</v>
      </c>
      <c r="BC141" s="3" t="n">
        <v>40.76</v>
      </c>
      <c r="BD141" s="3" t="n">
        <v>38.01</v>
      </c>
      <c r="BE141" s="3" t="n">
        <v>0.07</v>
      </c>
      <c r="BF141" s="3"/>
      <c r="BG141" s="3" t="n">
        <v>10.34</v>
      </c>
      <c r="BH141" s="3" t="n">
        <v>32.85</v>
      </c>
      <c r="BI141" s="3" t="n">
        <v>16.59</v>
      </c>
      <c r="BJ141" s="3" t="n">
        <v>20</v>
      </c>
      <c r="BK141" s="3" t="n">
        <v>9.39</v>
      </c>
      <c r="BL141" s="3" t="n">
        <v>137.8</v>
      </c>
      <c r="BM141" s="3"/>
      <c r="BN141" s="3"/>
      <c r="BO141" s="3" t="n">
        <v>9.92</v>
      </c>
      <c r="BP141" s="3"/>
      <c r="BQ141" s="3" t="n">
        <v>5.55</v>
      </c>
      <c r="BR141" s="3"/>
      <c r="BS141" s="3" t="n">
        <v>404.4</v>
      </c>
      <c r="BT141" s="3"/>
      <c r="BU141" s="3" t="n">
        <v>0.47</v>
      </c>
      <c r="BV141" s="3" t="n">
        <v>16.71</v>
      </c>
      <c r="BW141" s="3"/>
      <c r="BX141" s="3" t="n">
        <v>0.09</v>
      </c>
      <c r="BY141" s="3" t="n">
        <v>2.05</v>
      </c>
      <c r="BZ141" s="3" t="n">
        <v>96</v>
      </c>
      <c r="CA141" s="3"/>
      <c r="CB141" s="3" t="n">
        <v>9.52</v>
      </c>
      <c r="CC141" s="3" t="n">
        <v>0.63</v>
      </c>
      <c r="CD141" s="3"/>
      <c r="CE141" s="3" t="n">
        <v>35.3</v>
      </c>
      <c r="CF141" s="5" t="n">
        <v>0.340751730959446</v>
      </c>
      <c r="CG141" s="5" t="n">
        <v>42.4789915966387</v>
      </c>
      <c r="CH141" s="5" t="n">
        <v>95.2392783200236</v>
      </c>
      <c r="CI141" s="17" t="n">
        <v>68.1110527830288</v>
      </c>
      <c r="CJ141" s="5" t="n">
        <f aca="false">(100*CI141-1781)/1003</f>
        <v>5.01506009800885</v>
      </c>
      <c r="AKR141" s="1"/>
      <c r="AKS141" s="1"/>
      <c r="AKT141" s="1"/>
      <c r="AKU141" s="1"/>
      <c r="AKV141" s="1"/>
      <c r="AKW141" s="1"/>
      <c r="AKX141" s="1"/>
      <c r="AKY141" s="1"/>
      <c r="AKZ141" s="1"/>
      <c r="ALA141" s="1"/>
      <c r="ALB141" s="1"/>
      <c r="ALC141" s="1"/>
      <c r="ALD141" s="1"/>
      <c r="ALE141" s="1"/>
      <c r="ALF141" s="1"/>
      <c r="ALG141" s="1"/>
      <c r="ALH141" s="1"/>
      <c r="ALI141" s="1"/>
      <c r="ALJ141" s="1"/>
      <c r="ALK141" s="1"/>
      <c r="ALL141" s="1"/>
      <c r="ALM141" s="1"/>
      <c r="ALN141" s="1"/>
      <c r="ALO141" s="1"/>
      <c r="ALP141" s="1"/>
      <c r="ALQ141" s="1"/>
      <c r="ALR141" s="1"/>
      <c r="ALS141" s="1"/>
      <c r="ALT141" s="1"/>
      <c r="ALU141" s="1"/>
      <c r="ALV141" s="1"/>
      <c r="ALW141" s="1"/>
      <c r="ALX141" s="1"/>
      <c r="ALY141" s="1"/>
      <c r="ALZ141" s="1"/>
      <c r="AMA141" s="1"/>
      <c r="AMB141" s="1"/>
      <c r="AMC141" s="1"/>
      <c r="AMD141" s="1"/>
      <c r="AME141" s="1"/>
      <c r="AMF141" s="1"/>
      <c r="AMG141" s="1"/>
      <c r="AMH141" s="1"/>
      <c r="AMI141" s="1"/>
      <c r="AMJ141" s="0"/>
    </row>
    <row r="142" s="13" customFormat="true" ht="15" hidden="false" customHeight="false" outlineLevel="0" collapsed="false">
      <c r="A142" s="12" t="s">
        <v>396</v>
      </c>
      <c r="B142" s="13" t="s">
        <v>385</v>
      </c>
      <c r="C142" s="14" t="s">
        <v>386</v>
      </c>
      <c r="D142" s="13" t="n">
        <v>318</v>
      </c>
      <c r="E142" s="13" t="n">
        <v>1</v>
      </c>
      <c r="F142" s="13" t="s">
        <v>96</v>
      </c>
      <c r="G142" s="13" t="s">
        <v>118</v>
      </c>
      <c r="H142" s="15" t="n">
        <v>42.239</v>
      </c>
      <c r="I142" s="15" t="n">
        <v>-6.854</v>
      </c>
      <c r="J142" s="13" t="s">
        <v>387</v>
      </c>
      <c r="K142" s="13" t="s">
        <v>98</v>
      </c>
      <c r="L142" s="16" t="s">
        <v>99</v>
      </c>
      <c r="M142" s="3" t="n">
        <v>58</v>
      </c>
      <c r="N142" s="3" t="n">
        <v>1.09</v>
      </c>
      <c r="O142" s="3" t="n">
        <v>18.31</v>
      </c>
      <c r="P142" s="3" t="n">
        <v>6.42</v>
      </c>
      <c r="Q142" s="3"/>
      <c r="R142" s="3"/>
      <c r="S142" s="3" t="n">
        <v>0.08</v>
      </c>
      <c r="T142" s="3" t="n">
        <v>3.93</v>
      </c>
      <c r="U142" s="3" t="n">
        <v>4.82</v>
      </c>
      <c r="V142" s="3" t="n">
        <v>3.12</v>
      </c>
      <c r="W142" s="3" t="n">
        <v>3.11</v>
      </c>
      <c r="X142" s="3" t="n">
        <v>0.3</v>
      </c>
      <c r="Y142" s="3" t="n">
        <v>0.9</v>
      </c>
      <c r="Z142" s="3"/>
      <c r="AA142" s="3"/>
      <c r="AB142" s="3"/>
      <c r="AC142" s="3"/>
      <c r="AD142" s="3"/>
      <c r="AE142" s="3"/>
      <c r="AF142" s="3"/>
      <c r="AG142" s="3"/>
      <c r="AH142" s="3" t="n">
        <v>701.53</v>
      </c>
      <c r="AI142" s="3" t="n">
        <v>2.27</v>
      </c>
      <c r="AJ142" s="3"/>
      <c r="AK142" s="3"/>
      <c r="AL142" s="3"/>
      <c r="AM142" s="3" t="n">
        <v>0.03</v>
      </c>
      <c r="AN142" s="3" t="n">
        <v>39.64</v>
      </c>
      <c r="AO142" s="3" t="n">
        <v>17.56</v>
      </c>
      <c r="AP142" s="3" t="n">
        <v>166.93</v>
      </c>
      <c r="AQ142" s="3" t="n">
        <v>5.28</v>
      </c>
      <c r="AR142" s="3"/>
      <c r="AS142" s="3" t="n">
        <v>1.9</v>
      </c>
      <c r="AT142" s="3" t="n">
        <v>0.87</v>
      </c>
      <c r="AU142" s="3" t="n">
        <v>1.43</v>
      </c>
      <c r="AV142" s="3"/>
      <c r="AW142" s="3" t="n">
        <v>55.25</v>
      </c>
      <c r="AX142" s="3" t="n">
        <v>2.72</v>
      </c>
      <c r="AY142" s="3"/>
      <c r="AZ142" s="3"/>
      <c r="BA142" s="3"/>
      <c r="BB142" s="3" t="n">
        <v>0.34</v>
      </c>
      <c r="BC142" s="3" t="n">
        <v>19.63</v>
      </c>
      <c r="BD142" s="3" t="n">
        <v>42.13</v>
      </c>
      <c r="BE142" s="3" t="n">
        <v>0.07</v>
      </c>
      <c r="BF142" s="3"/>
      <c r="BG142" s="3" t="n">
        <v>8.13</v>
      </c>
      <c r="BH142" s="3" t="n">
        <v>18.45</v>
      </c>
      <c r="BI142" s="3" t="n">
        <v>22</v>
      </c>
      <c r="BJ142" s="3" t="n">
        <v>16.35</v>
      </c>
      <c r="BK142" s="3" t="n">
        <v>4.84</v>
      </c>
      <c r="BL142" s="3" t="n">
        <v>144.08</v>
      </c>
      <c r="BM142" s="3"/>
      <c r="BN142" s="3"/>
      <c r="BO142" s="3" t="n">
        <v>12.01</v>
      </c>
      <c r="BP142" s="3"/>
      <c r="BQ142" s="3" t="n">
        <v>3.49</v>
      </c>
      <c r="BR142" s="3"/>
      <c r="BS142" s="3" t="n">
        <v>456.71</v>
      </c>
      <c r="BT142" s="3"/>
      <c r="BU142" s="3" t="n">
        <v>0.35</v>
      </c>
      <c r="BV142" s="3" t="n">
        <v>4.96</v>
      </c>
      <c r="BW142" s="3"/>
      <c r="BX142" s="3" t="n">
        <v>0.11</v>
      </c>
      <c r="BY142" s="3" t="n">
        <v>0.95</v>
      </c>
      <c r="BZ142" s="3" t="n">
        <v>129.94</v>
      </c>
      <c r="CA142" s="3"/>
      <c r="CB142" s="3" t="n">
        <v>9.43</v>
      </c>
      <c r="CC142" s="3" t="n">
        <v>0.57</v>
      </c>
      <c r="CD142" s="3"/>
      <c r="CE142" s="3" t="n">
        <v>7.54</v>
      </c>
      <c r="CF142" s="5" t="n">
        <v>0.315473714173108</v>
      </c>
      <c r="CG142" s="5" t="n">
        <v>48.4316012725345</v>
      </c>
      <c r="CH142" s="5" t="n">
        <v>50.695325269696</v>
      </c>
      <c r="CI142" s="17" t="n">
        <v>63.9129075338483</v>
      </c>
      <c r="CJ142" s="5" t="n">
        <f aca="false">(100*CI142-1781)/1003</f>
        <v>4.59650124963592</v>
      </c>
      <c r="AKR142" s="1"/>
      <c r="AKS142" s="1"/>
      <c r="AKT142" s="1"/>
      <c r="AKU142" s="1"/>
      <c r="AKV142" s="1"/>
      <c r="AKW142" s="1"/>
      <c r="AKX142" s="1"/>
      <c r="AKY142" s="1"/>
      <c r="AKZ142" s="1"/>
      <c r="ALA142" s="1"/>
      <c r="ALB142" s="1"/>
      <c r="ALC142" s="1"/>
      <c r="ALD142" s="1"/>
      <c r="ALE142" s="1"/>
      <c r="ALF142" s="1"/>
      <c r="ALG142" s="1"/>
      <c r="ALH142" s="1"/>
      <c r="ALI142" s="1"/>
      <c r="ALJ142" s="1"/>
      <c r="ALK142" s="1"/>
      <c r="ALL142" s="1"/>
      <c r="ALM142" s="1"/>
      <c r="ALN142" s="1"/>
      <c r="ALO142" s="1"/>
      <c r="ALP142" s="1"/>
      <c r="ALQ142" s="1"/>
      <c r="ALR142" s="1"/>
      <c r="ALS142" s="1"/>
      <c r="ALT142" s="1"/>
      <c r="ALU142" s="1"/>
      <c r="ALV142" s="1"/>
      <c r="ALW142" s="1"/>
      <c r="ALX142" s="1"/>
      <c r="ALY142" s="1"/>
      <c r="ALZ142" s="1"/>
      <c r="AMA142" s="1"/>
      <c r="AMB142" s="1"/>
      <c r="AMC142" s="1"/>
      <c r="AMD142" s="1"/>
      <c r="AME142" s="1"/>
      <c r="AMF142" s="1"/>
      <c r="AMG142" s="1"/>
      <c r="AMH142" s="1"/>
      <c r="AMI142" s="1"/>
      <c r="AMJ142" s="0"/>
    </row>
    <row r="143" s="13" customFormat="true" ht="15" hidden="false" customHeight="false" outlineLevel="0" collapsed="false">
      <c r="A143" s="12" t="s">
        <v>397</v>
      </c>
      <c r="B143" s="13" t="s">
        <v>385</v>
      </c>
      <c r="C143" s="14" t="s">
        <v>175</v>
      </c>
      <c r="D143" s="13" t="n">
        <v>318</v>
      </c>
      <c r="E143" s="13" t="n">
        <v>1</v>
      </c>
      <c r="F143" s="13" t="s">
        <v>96</v>
      </c>
      <c r="G143" s="13" t="s">
        <v>118</v>
      </c>
      <c r="H143" s="15" t="n">
        <v>42.239</v>
      </c>
      <c r="I143" s="15" t="n">
        <v>-6.854</v>
      </c>
      <c r="J143" s="13" t="s">
        <v>398</v>
      </c>
      <c r="K143" s="13" t="s">
        <v>98</v>
      </c>
      <c r="L143" s="16" t="s">
        <v>99</v>
      </c>
      <c r="M143" s="3" t="n">
        <v>67.61</v>
      </c>
      <c r="N143" s="3" t="n">
        <v>0.5</v>
      </c>
      <c r="O143" s="3" t="n">
        <v>15.54</v>
      </c>
      <c r="P143" s="3" t="n">
        <v>3.11</v>
      </c>
      <c r="Q143" s="3"/>
      <c r="R143" s="3"/>
      <c r="S143" s="3" t="n">
        <v>0.04</v>
      </c>
      <c r="T143" s="3" t="n">
        <v>1.5</v>
      </c>
      <c r="U143" s="3" t="n">
        <v>2.79</v>
      </c>
      <c r="V143" s="3" t="n">
        <v>3.66</v>
      </c>
      <c r="W143" s="3" t="n">
        <v>3.59</v>
      </c>
      <c r="X143" s="3" t="n">
        <v>0.25</v>
      </c>
      <c r="Y143" s="3" t="n">
        <v>0.87</v>
      </c>
      <c r="Z143" s="3"/>
      <c r="AA143" s="3"/>
      <c r="AB143" s="3"/>
      <c r="AC143" s="3"/>
      <c r="AD143" s="3"/>
      <c r="AE143" s="3"/>
      <c r="AF143" s="3"/>
      <c r="AG143" s="3"/>
      <c r="AH143" s="3" t="n">
        <v>894.2</v>
      </c>
      <c r="AI143" s="3" t="n">
        <v>4.06</v>
      </c>
      <c r="AJ143" s="3"/>
      <c r="AK143" s="3"/>
      <c r="AL143" s="3"/>
      <c r="AM143" s="3" t="n">
        <v>0.06</v>
      </c>
      <c r="AN143" s="3" t="n">
        <v>98.51</v>
      </c>
      <c r="AO143" s="3" t="n">
        <v>5.11</v>
      </c>
      <c r="AP143" s="3" t="n">
        <v>74.54</v>
      </c>
      <c r="AQ143" s="3" t="n">
        <v>4.23</v>
      </c>
      <c r="AR143" s="3"/>
      <c r="AS143" s="3" t="n">
        <v>3.08</v>
      </c>
      <c r="AT143" s="3" t="n">
        <v>1.53</v>
      </c>
      <c r="AU143" s="3" t="n">
        <v>1.66</v>
      </c>
      <c r="AV143" s="3"/>
      <c r="AW143" s="3" t="n">
        <v>62.13</v>
      </c>
      <c r="AX143" s="3" t="n">
        <v>5.09</v>
      </c>
      <c r="AY143" s="3"/>
      <c r="AZ143" s="3"/>
      <c r="BA143" s="3"/>
      <c r="BB143" s="3" t="n">
        <v>0.54</v>
      </c>
      <c r="BC143" s="3" t="n">
        <v>46.92</v>
      </c>
      <c r="BD143" s="3" t="n">
        <v>61.22</v>
      </c>
      <c r="BE143" s="3" t="n">
        <v>0.17</v>
      </c>
      <c r="BF143" s="3"/>
      <c r="BG143" s="3" t="n">
        <v>7.35</v>
      </c>
      <c r="BH143" s="3" t="n">
        <v>40.19</v>
      </c>
      <c r="BI143" s="3" t="n">
        <v>6.42</v>
      </c>
      <c r="BJ143" s="3" t="n">
        <v>35.97</v>
      </c>
      <c r="BK143" s="3" t="n">
        <v>11.07</v>
      </c>
      <c r="BL143" s="3" t="n">
        <v>122.4</v>
      </c>
      <c r="BM143" s="3"/>
      <c r="BN143" s="3"/>
      <c r="BO143" s="3" t="n">
        <v>7.46</v>
      </c>
      <c r="BP143" s="3"/>
      <c r="BQ143" s="3" t="n">
        <v>7.19</v>
      </c>
      <c r="BR143" s="3"/>
      <c r="BS143" s="3" t="n">
        <v>791.5</v>
      </c>
      <c r="BT143" s="3"/>
      <c r="BU143" s="3" t="n">
        <v>0.6</v>
      </c>
      <c r="BV143" s="3" t="n">
        <v>18.8</v>
      </c>
      <c r="BW143" s="3"/>
      <c r="BX143" s="3" t="n">
        <v>0.19</v>
      </c>
      <c r="BY143" s="3" t="n">
        <v>6.33</v>
      </c>
      <c r="BZ143" s="3" t="n">
        <v>50.03</v>
      </c>
      <c r="CA143" s="3"/>
      <c r="CB143" s="3" t="n">
        <v>15.35</v>
      </c>
      <c r="CC143" s="3" t="n">
        <v>1.3</v>
      </c>
      <c r="CD143" s="3"/>
      <c r="CE143" s="3" t="n">
        <v>154.6</v>
      </c>
      <c r="CF143" s="5" t="n">
        <v>0.154643082754264</v>
      </c>
      <c r="CG143" s="5" t="n">
        <v>51.5635179153095</v>
      </c>
      <c r="CH143" s="5" t="n">
        <v>53.1296703296703</v>
      </c>
      <c r="CI143" s="17" t="n">
        <v>64.9710610865874</v>
      </c>
      <c r="CJ143" s="5" t="n">
        <f aca="false">(100*CI143-1781)/1003</f>
        <v>4.70200010833374</v>
      </c>
      <c r="AKR143" s="1"/>
      <c r="AKS143" s="1"/>
      <c r="AKT143" s="1"/>
      <c r="AKU143" s="1"/>
      <c r="AKV143" s="1"/>
      <c r="AKW143" s="1"/>
      <c r="AKX143" s="1"/>
      <c r="AKY143" s="1"/>
      <c r="AKZ143" s="1"/>
      <c r="ALA143" s="1"/>
      <c r="ALB143" s="1"/>
      <c r="ALC143" s="1"/>
      <c r="ALD143" s="1"/>
      <c r="ALE143" s="1"/>
      <c r="ALF143" s="1"/>
      <c r="ALG143" s="1"/>
      <c r="ALH143" s="1"/>
      <c r="ALI143" s="1"/>
      <c r="ALJ143" s="1"/>
      <c r="ALK143" s="1"/>
      <c r="ALL143" s="1"/>
      <c r="ALM143" s="1"/>
      <c r="ALN143" s="1"/>
      <c r="ALO143" s="1"/>
      <c r="ALP143" s="1"/>
      <c r="ALQ143" s="1"/>
      <c r="ALR143" s="1"/>
      <c r="ALS143" s="1"/>
      <c r="ALT143" s="1"/>
      <c r="ALU143" s="1"/>
      <c r="ALV143" s="1"/>
      <c r="ALW143" s="1"/>
      <c r="ALX143" s="1"/>
      <c r="ALY143" s="1"/>
      <c r="ALZ143" s="1"/>
      <c r="AMA143" s="1"/>
      <c r="AMB143" s="1"/>
      <c r="AMC143" s="1"/>
      <c r="AMD143" s="1"/>
      <c r="AME143" s="1"/>
      <c r="AMF143" s="1"/>
      <c r="AMG143" s="1"/>
      <c r="AMH143" s="1"/>
      <c r="AMI143" s="1"/>
      <c r="AMJ143" s="0"/>
    </row>
    <row r="144" s="13" customFormat="true" ht="15" hidden="false" customHeight="false" outlineLevel="0" collapsed="false">
      <c r="A144" s="12" t="s">
        <v>399</v>
      </c>
      <c r="B144" s="13" t="s">
        <v>385</v>
      </c>
      <c r="C144" s="14" t="s">
        <v>400</v>
      </c>
      <c r="D144" s="13" t="n">
        <v>318</v>
      </c>
      <c r="E144" s="13" t="n">
        <v>1</v>
      </c>
      <c r="F144" s="13" t="s">
        <v>96</v>
      </c>
      <c r="G144" s="13" t="s">
        <v>118</v>
      </c>
      <c r="H144" s="15" t="n">
        <v>42.239</v>
      </c>
      <c r="I144" s="15" t="n">
        <v>-6.854</v>
      </c>
      <c r="J144" s="13" t="s">
        <v>401</v>
      </c>
      <c r="K144" s="13" t="s">
        <v>98</v>
      </c>
      <c r="L144" s="16" t="s">
        <v>99</v>
      </c>
      <c r="M144" s="3" t="n">
        <v>55.66</v>
      </c>
      <c r="N144" s="3" t="n">
        <v>1.2</v>
      </c>
      <c r="O144" s="3" t="n">
        <v>20.2</v>
      </c>
      <c r="P144" s="3" t="n">
        <v>5.77</v>
      </c>
      <c r="Q144" s="3"/>
      <c r="R144" s="3"/>
      <c r="S144" s="3" t="n">
        <v>0.05</v>
      </c>
      <c r="T144" s="3" t="n">
        <v>3.27</v>
      </c>
      <c r="U144" s="3" t="n">
        <v>5.43</v>
      </c>
      <c r="V144" s="3" t="n">
        <v>4.02</v>
      </c>
      <c r="W144" s="3" t="n">
        <v>2.71</v>
      </c>
      <c r="X144" s="3" t="n">
        <v>0.27</v>
      </c>
      <c r="Y144" s="3" t="n">
        <v>0.92</v>
      </c>
      <c r="Z144" s="3"/>
      <c r="AA144" s="3"/>
      <c r="AB144" s="3"/>
      <c r="AC144" s="3"/>
      <c r="AD144" s="3"/>
      <c r="AE144" s="3"/>
      <c r="AF144" s="3"/>
      <c r="AG144" s="3"/>
      <c r="AH144" s="3" t="n">
        <v>1210.38</v>
      </c>
      <c r="AI144" s="3" t="n">
        <v>3.91</v>
      </c>
      <c r="AJ144" s="3"/>
      <c r="AK144" s="3"/>
      <c r="AL144" s="3"/>
      <c r="AM144" s="3" t="n">
        <v>0.04</v>
      </c>
      <c r="AN144" s="3" t="n">
        <v>74.47</v>
      </c>
      <c r="AO144" s="3" t="n">
        <v>19.04</v>
      </c>
      <c r="AP144" s="3" t="n">
        <v>166.51</v>
      </c>
      <c r="AQ144" s="3" t="n">
        <v>4.29</v>
      </c>
      <c r="AR144" s="3"/>
      <c r="AS144" s="3" t="n">
        <v>2.54</v>
      </c>
      <c r="AT144" s="3" t="n">
        <v>1.06</v>
      </c>
      <c r="AU144" s="3" t="n">
        <v>1.79</v>
      </c>
      <c r="AV144" s="3"/>
      <c r="AW144" s="3" t="n">
        <v>88.38</v>
      </c>
      <c r="AX144" s="3" t="n">
        <v>4.34</v>
      </c>
      <c r="AY144" s="3"/>
      <c r="AZ144" s="3"/>
      <c r="BA144" s="3"/>
      <c r="BB144" s="3" t="n">
        <v>0.42</v>
      </c>
      <c r="BC144" s="3" t="n">
        <v>46.16</v>
      </c>
      <c r="BD144" s="3" t="n">
        <v>55.09</v>
      </c>
      <c r="BE144" s="3" t="n">
        <v>0.06</v>
      </c>
      <c r="BF144" s="3"/>
      <c r="BG144" s="3" t="n">
        <v>7.37</v>
      </c>
      <c r="BH144" s="3" t="n">
        <v>36.34</v>
      </c>
      <c r="BI144" s="3" t="n">
        <v>20.67</v>
      </c>
      <c r="BJ144" s="3" t="n">
        <v>20.71</v>
      </c>
      <c r="BK144" s="3" t="n">
        <v>10.07</v>
      </c>
      <c r="BL144" s="3" t="n">
        <v>109.51</v>
      </c>
      <c r="BM144" s="3"/>
      <c r="BN144" s="3"/>
      <c r="BO144" s="3" t="n">
        <v>20.19</v>
      </c>
      <c r="BP144" s="3"/>
      <c r="BQ144" s="3" t="n">
        <v>5.54</v>
      </c>
      <c r="BR144" s="3"/>
      <c r="BS144" s="3" t="n">
        <v>721.96</v>
      </c>
      <c r="BT144" s="3"/>
      <c r="BU144" s="3" t="n">
        <v>0.47</v>
      </c>
      <c r="BV144" s="3" t="n">
        <v>10.24</v>
      </c>
      <c r="BW144" s="3"/>
      <c r="BX144" s="3" t="n">
        <v>0.1</v>
      </c>
      <c r="BY144" s="3" t="n">
        <v>1.47</v>
      </c>
      <c r="BZ144" s="3" t="n">
        <v>129.37</v>
      </c>
      <c r="CA144" s="3"/>
      <c r="CB144" s="3" t="n">
        <v>12.24</v>
      </c>
      <c r="CC144" s="3" t="n">
        <v>0.73</v>
      </c>
      <c r="CD144" s="3"/>
      <c r="CE144" s="3" t="n">
        <v>75.92</v>
      </c>
      <c r="CF144" s="5" t="n">
        <v>0.151684303839548</v>
      </c>
      <c r="CG144" s="5" t="n">
        <v>58.983660130719</v>
      </c>
      <c r="CH144" s="5" t="n">
        <v>93.0819365268442</v>
      </c>
      <c r="CI144" s="17" t="n">
        <v>71.2904079837761</v>
      </c>
      <c r="CJ144" s="5" t="n">
        <f aca="false">(100*CI144-1781)/1003</f>
        <v>5.33204466438446</v>
      </c>
      <c r="AKR144" s="1"/>
      <c r="AKS144" s="1"/>
      <c r="AKT144" s="1"/>
      <c r="AKU144" s="1"/>
      <c r="AKV144" s="1"/>
      <c r="AKW144" s="1"/>
      <c r="AKX144" s="1"/>
      <c r="AKY144" s="1"/>
      <c r="AKZ144" s="1"/>
      <c r="ALA144" s="1"/>
      <c r="ALB144" s="1"/>
      <c r="ALC144" s="1"/>
      <c r="ALD144" s="1"/>
      <c r="ALE144" s="1"/>
      <c r="ALF144" s="1"/>
      <c r="ALG144" s="1"/>
      <c r="ALH144" s="1"/>
      <c r="ALI144" s="1"/>
      <c r="ALJ144" s="1"/>
      <c r="ALK144" s="1"/>
      <c r="ALL144" s="1"/>
      <c r="ALM144" s="1"/>
      <c r="ALN144" s="1"/>
      <c r="ALO144" s="1"/>
      <c r="ALP144" s="1"/>
      <c r="ALQ144" s="1"/>
      <c r="ALR144" s="1"/>
      <c r="ALS144" s="1"/>
      <c r="ALT144" s="1"/>
      <c r="ALU144" s="1"/>
      <c r="ALV144" s="1"/>
      <c r="ALW144" s="1"/>
      <c r="ALX144" s="1"/>
      <c r="ALY144" s="1"/>
      <c r="ALZ144" s="1"/>
      <c r="AMA144" s="1"/>
      <c r="AMB144" s="1"/>
      <c r="AMC144" s="1"/>
      <c r="AMD144" s="1"/>
      <c r="AME144" s="1"/>
      <c r="AMF144" s="1"/>
      <c r="AMG144" s="1"/>
      <c r="AMH144" s="1"/>
      <c r="AMI144" s="1"/>
      <c r="AMJ144" s="0"/>
    </row>
    <row r="145" s="13" customFormat="true" ht="15" hidden="false" customHeight="false" outlineLevel="0" collapsed="false">
      <c r="A145" s="12" t="s">
        <v>402</v>
      </c>
      <c r="B145" s="13" t="s">
        <v>385</v>
      </c>
      <c r="C145" s="14" t="s">
        <v>386</v>
      </c>
      <c r="D145" s="13" t="n">
        <v>318</v>
      </c>
      <c r="E145" s="13" t="n">
        <v>1</v>
      </c>
      <c r="F145" s="13" t="s">
        <v>96</v>
      </c>
      <c r="G145" s="13" t="s">
        <v>118</v>
      </c>
      <c r="H145" s="15" t="n">
        <v>42.239</v>
      </c>
      <c r="I145" s="15" t="n">
        <v>-6.854</v>
      </c>
      <c r="J145" s="13" t="s">
        <v>387</v>
      </c>
      <c r="K145" s="13" t="s">
        <v>98</v>
      </c>
      <c r="L145" s="16" t="s">
        <v>99</v>
      </c>
      <c r="M145" s="3" t="n">
        <v>63.41</v>
      </c>
      <c r="N145" s="3" t="n">
        <v>1.01</v>
      </c>
      <c r="O145" s="3" t="n">
        <v>17.45</v>
      </c>
      <c r="P145" s="3" t="n">
        <v>4.83</v>
      </c>
      <c r="Q145" s="3"/>
      <c r="R145" s="3"/>
      <c r="S145" s="3" t="n">
        <v>0.04</v>
      </c>
      <c r="T145" s="3" t="n">
        <v>1.4</v>
      </c>
      <c r="U145" s="3" t="n">
        <v>2.85</v>
      </c>
      <c r="V145" s="3" t="n">
        <v>3.65</v>
      </c>
      <c r="W145" s="3" t="n">
        <v>3.91</v>
      </c>
      <c r="X145" s="3" t="n">
        <v>0.32</v>
      </c>
      <c r="Y145" s="3" t="n">
        <v>1.18</v>
      </c>
      <c r="Z145" s="3"/>
      <c r="AA145" s="3"/>
      <c r="AB145" s="3"/>
      <c r="AC145" s="3"/>
      <c r="AD145" s="3"/>
      <c r="AE145" s="3"/>
      <c r="AF145" s="3"/>
      <c r="AG145" s="3"/>
      <c r="AH145" s="3" t="n">
        <v>1108.22</v>
      </c>
      <c r="AI145" s="3" t="n">
        <v>2.74</v>
      </c>
      <c r="AJ145" s="3"/>
      <c r="AK145" s="3"/>
      <c r="AL145" s="3"/>
      <c r="AM145" s="3" t="n">
        <v>0.27</v>
      </c>
      <c r="AN145" s="3" t="n">
        <v>108.5</v>
      </c>
      <c r="AO145" s="3" t="n">
        <v>7.23</v>
      </c>
      <c r="AP145" s="3" t="n">
        <v>91.08</v>
      </c>
      <c r="AQ145" s="3" t="n">
        <v>4.92</v>
      </c>
      <c r="AR145" s="3"/>
      <c r="AS145" s="3" t="n">
        <v>1.75</v>
      </c>
      <c r="AT145" s="3" t="n">
        <v>0.52</v>
      </c>
      <c r="AU145" s="3" t="n">
        <v>1.61</v>
      </c>
      <c r="AV145" s="3"/>
      <c r="AW145" s="3" t="n">
        <v>76.43</v>
      </c>
      <c r="AX145" s="3" t="n">
        <v>4.54</v>
      </c>
      <c r="AY145" s="3"/>
      <c r="AZ145" s="3"/>
      <c r="BA145" s="3"/>
      <c r="BB145" s="3" t="n">
        <v>0.23</v>
      </c>
      <c r="BC145" s="3" t="n">
        <v>51.14</v>
      </c>
      <c r="BD145" s="3" t="n">
        <v>67.48</v>
      </c>
      <c r="BE145" s="3" t="n">
        <v>0.03</v>
      </c>
      <c r="BF145" s="3"/>
      <c r="BG145" s="3" t="n">
        <v>13.35</v>
      </c>
      <c r="BH145" s="3" t="n">
        <v>40.84</v>
      </c>
      <c r="BI145" s="3" t="n">
        <v>3.62</v>
      </c>
      <c r="BJ145" s="3" t="n">
        <v>27.67</v>
      </c>
      <c r="BK145" s="3" t="n">
        <v>11.47</v>
      </c>
      <c r="BL145" s="3" t="n">
        <v>130.04</v>
      </c>
      <c r="BM145" s="3"/>
      <c r="BN145" s="3"/>
      <c r="BO145" s="3" t="n">
        <v>2.98</v>
      </c>
      <c r="BP145" s="3"/>
      <c r="BQ145" s="3" t="n">
        <v>6.72</v>
      </c>
      <c r="BR145" s="3"/>
      <c r="BS145" s="3" t="n">
        <v>536.44</v>
      </c>
      <c r="BT145" s="3"/>
      <c r="BU145" s="3" t="n">
        <v>0.44</v>
      </c>
      <c r="BV145" s="3" t="n">
        <v>16.15</v>
      </c>
      <c r="BW145" s="3"/>
      <c r="BX145" s="3" t="n">
        <v>0.05</v>
      </c>
      <c r="BY145" s="3" t="n">
        <v>2.37</v>
      </c>
      <c r="BZ145" s="3" t="n">
        <v>46.02</v>
      </c>
      <c r="CA145" s="3"/>
      <c r="CB145" s="3" t="n">
        <v>6.98</v>
      </c>
      <c r="CC145" s="3" t="n">
        <v>0.31</v>
      </c>
      <c r="CD145" s="3"/>
      <c r="CE145" s="3" t="n">
        <v>155.08</v>
      </c>
      <c r="CF145" s="5" t="n">
        <v>0.242412944597718</v>
      </c>
      <c r="CG145" s="5" t="n">
        <v>76.8538681948424</v>
      </c>
      <c r="CH145" s="5" t="n">
        <v>242.840713283911</v>
      </c>
      <c r="CI145" s="17" t="n">
        <v>82.4548001737517</v>
      </c>
      <c r="CJ145" s="5" t="n">
        <f aca="false">(100*CI145-1781)/1003</f>
        <v>6.4451445836243</v>
      </c>
      <c r="AKR145" s="1"/>
      <c r="AKS145" s="1"/>
      <c r="AKT145" s="1"/>
      <c r="AKU145" s="1"/>
      <c r="AKV145" s="1"/>
      <c r="AKW145" s="1"/>
      <c r="AKX145" s="1"/>
      <c r="AKY145" s="1"/>
      <c r="AKZ145" s="1"/>
      <c r="ALA145" s="1"/>
      <c r="ALB145" s="1"/>
      <c r="ALC145" s="1"/>
      <c r="ALD145" s="1"/>
      <c r="ALE145" s="1"/>
      <c r="ALF145" s="1"/>
      <c r="ALG145" s="1"/>
      <c r="ALH145" s="1"/>
      <c r="ALI145" s="1"/>
      <c r="ALJ145" s="1"/>
      <c r="ALK145" s="1"/>
      <c r="ALL145" s="1"/>
      <c r="ALM145" s="1"/>
      <c r="ALN145" s="1"/>
      <c r="ALO145" s="1"/>
      <c r="ALP145" s="1"/>
      <c r="ALQ145" s="1"/>
      <c r="ALR145" s="1"/>
      <c r="ALS145" s="1"/>
      <c r="ALT145" s="1"/>
      <c r="ALU145" s="1"/>
      <c r="ALV145" s="1"/>
      <c r="ALW145" s="1"/>
      <c r="ALX145" s="1"/>
      <c r="ALY145" s="1"/>
      <c r="ALZ145" s="1"/>
      <c r="AMA145" s="1"/>
      <c r="AMB145" s="1"/>
      <c r="AMC145" s="1"/>
      <c r="AMD145" s="1"/>
      <c r="AME145" s="1"/>
      <c r="AMF145" s="1"/>
      <c r="AMG145" s="1"/>
      <c r="AMH145" s="1"/>
      <c r="AMI145" s="1"/>
      <c r="AMJ145" s="0"/>
    </row>
    <row r="146" s="13" customFormat="true" ht="15" hidden="false" customHeight="false" outlineLevel="0" collapsed="false">
      <c r="A146" s="12" t="s">
        <v>403</v>
      </c>
      <c r="B146" s="13" t="s">
        <v>385</v>
      </c>
      <c r="C146" s="14" t="s">
        <v>386</v>
      </c>
      <c r="D146" s="13" t="n">
        <v>318</v>
      </c>
      <c r="E146" s="13" t="n">
        <v>1</v>
      </c>
      <c r="F146" s="13" t="s">
        <v>96</v>
      </c>
      <c r="G146" s="13" t="s">
        <v>118</v>
      </c>
      <c r="H146" s="15" t="n">
        <v>42.239</v>
      </c>
      <c r="I146" s="15" t="n">
        <v>-6.854</v>
      </c>
      <c r="J146" s="13" t="s">
        <v>401</v>
      </c>
      <c r="K146" s="13" t="s">
        <v>98</v>
      </c>
      <c r="L146" s="16" t="s">
        <v>99</v>
      </c>
      <c r="M146" s="3" t="n">
        <v>60.64</v>
      </c>
      <c r="N146" s="3" t="n">
        <v>0.75</v>
      </c>
      <c r="O146" s="3" t="n">
        <v>17.7</v>
      </c>
      <c r="P146" s="3" t="n">
        <v>5.44</v>
      </c>
      <c r="Q146" s="3"/>
      <c r="R146" s="3"/>
      <c r="S146" s="3" t="n">
        <v>0.07</v>
      </c>
      <c r="T146" s="3" t="n">
        <v>2.23</v>
      </c>
      <c r="U146" s="3" t="n">
        <v>4.05</v>
      </c>
      <c r="V146" s="3" t="n">
        <v>3.73</v>
      </c>
      <c r="W146" s="3" t="n">
        <v>3.23</v>
      </c>
      <c r="X146" s="3" t="n">
        <v>0.4</v>
      </c>
      <c r="Y146" s="3" t="n">
        <v>0.84</v>
      </c>
      <c r="Z146" s="3"/>
      <c r="AA146" s="3"/>
      <c r="AB146" s="3"/>
      <c r="AC146" s="3"/>
      <c r="AD146" s="3"/>
      <c r="AE146" s="3"/>
      <c r="AF146" s="3"/>
      <c r="AG146" s="3"/>
      <c r="AH146" s="3" t="n">
        <v>1447</v>
      </c>
      <c r="AI146" s="3" t="n">
        <v>3.55</v>
      </c>
      <c r="AJ146" s="3"/>
      <c r="AK146" s="3"/>
      <c r="AL146" s="3"/>
      <c r="AM146" s="3" t="n">
        <v>0.08</v>
      </c>
      <c r="AN146" s="3" t="n">
        <v>210.7</v>
      </c>
      <c r="AO146" s="3" t="n">
        <v>10.01</v>
      </c>
      <c r="AP146" s="3" t="n">
        <v>62.01</v>
      </c>
      <c r="AQ146" s="3" t="n">
        <v>4.4</v>
      </c>
      <c r="AR146" s="3"/>
      <c r="AS146" s="3" t="n">
        <v>2.63</v>
      </c>
      <c r="AT146" s="3" t="n">
        <v>0.99</v>
      </c>
      <c r="AU146" s="3" t="n">
        <v>2.06</v>
      </c>
      <c r="AV146" s="3"/>
      <c r="AW146" s="3" t="n">
        <v>85.72</v>
      </c>
      <c r="AX146" s="3" t="n">
        <v>5.97</v>
      </c>
      <c r="AY146" s="3"/>
      <c r="AZ146" s="3"/>
      <c r="BA146" s="3"/>
      <c r="BB146" s="3" t="n">
        <v>0.39</v>
      </c>
      <c r="BC146" s="3" t="n">
        <v>112</v>
      </c>
      <c r="BD146" s="3" t="n">
        <v>40.19</v>
      </c>
      <c r="BE146" s="3" t="n">
        <v>0.08</v>
      </c>
      <c r="BF146" s="3"/>
      <c r="BG146" s="3" t="n">
        <v>10.55</v>
      </c>
      <c r="BH146" s="3" t="n">
        <v>72.98</v>
      </c>
      <c r="BI146" s="3" t="n">
        <v>18.18</v>
      </c>
      <c r="BJ146" s="3" t="n">
        <v>34.37</v>
      </c>
      <c r="BK146" s="3" t="n">
        <v>21.72</v>
      </c>
      <c r="BL146" s="3" t="n">
        <v>122.6</v>
      </c>
      <c r="BM146" s="3"/>
      <c r="BN146" s="3"/>
      <c r="BO146" s="3" t="n">
        <v>5.89</v>
      </c>
      <c r="BP146" s="3"/>
      <c r="BQ146" s="3" t="n">
        <v>9.77</v>
      </c>
      <c r="BR146" s="3"/>
      <c r="BS146" s="3" t="n">
        <v>1015</v>
      </c>
      <c r="BT146" s="3"/>
      <c r="BU146" s="3" t="n">
        <v>0.6</v>
      </c>
      <c r="BV146" s="3" t="n">
        <v>41.63</v>
      </c>
      <c r="BW146" s="3"/>
      <c r="BX146" s="3" t="n">
        <v>0.1</v>
      </c>
      <c r="BY146" s="3" t="n">
        <v>5.09</v>
      </c>
      <c r="BZ146" s="3" t="n">
        <v>74.79</v>
      </c>
      <c r="CA146" s="3"/>
      <c r="CB146" s="3" t="n">
        <v>10.66</v>
      </c>
      <c r="CC146" s="3" t="n">
        <v>0.66</v>
      </c>
      <c r="CD146" s="3"/>
      <c r="CE146" s="3" t="n">
        <v>188.8</v>
      </c>
      <c r="CF146" s="5" t="n">
        <v>0.120788177339901</v>
      </c>
      <c r="CG146" s="5" t="n">
        <v>95.2157598499062</v>
      </c>
      <c r="CH146" s="5" t="n">
        <v>249.802371541502</v>
      </c>
      <c r="CI146" s="17" t="n">
        <v>84.9101951735887</v>
      </c>
      <c r="CJ146" s="5" t="n">
        <f aca="false">(100*CI146-1781)/1003</f>
        <v>6.68994966835381</v>
      </c>
      <c r="AKR146" s="1"/>
      <c r="AKS146" s="1"/>
      <c r="AKT146" s="1"/>
      <c r="AKU146" s="1"/>
      <c r="AKV146" s="1"/>
      <c r="AKW146" s="1"/>
      <c r="AKX146" s="1"/>
      <c r="AKY146" s="1"/>
      <c r="AKZ146" s="1"/>
      <c r="ALA146" s="1"/>
      <c r="ALB146" s="1"/>
      <c r="ALC146" s="1"/>
      <c r="ALD146" s="1"/>
      <c r="ALE146" s="1"/>
      <c r="ALF146" s="1"/>
      <c r="ALG146" s="1"/>
      <c r="ALH146" s="1"/>
      <c r="ALI146" s="1"/>
      <c r="ALJ146" s="1"/>
      <c r="ALK146" s="1"/>
      <c r="ALL146" s="1"/>
      <c r="ALM146" s="1"/>
      <c r="ALN146" s="1"/>
      <c r="ALO146" s="1"/>
      <c r="ALP146" s="1"/>
      <c r="ALQ146" s="1"/>
      <c r="ALR146" s="1"/>
      <c r="ALS146" s="1"/>
      <c r="ALT146" s="1"/>
      <c r="ALU146" s="1"/>
      <c r="ALV146" s="1"/>
      <c r="ALW146" s="1"/>
      <c r="ALX146" s="1"/>
      <c r="ALY146" s="1"/>
      <c r="ALZ146" s="1"/>
      <c r="AMA146" s="1"/>
      <c r="AMB146" s="1"/>
      <c r="AMC146" s="1"/>
      <c r="AMD146" s="1"/>
      <c r="AME146" s="1"/>
      <c r="AMF146" s="1"/>
      <c r="AMG146" s="1"/>
      <c r="AMH146" s="1"/>
      <c r="AMI146" s="1"/>
      <c r="AMJ146" s="0"/>
    </row>
    <row r="147" s="13" customFormat="true" ht="15" hidden="false" customHeight="false" outlineLevel="0" collapsed="false">
      <c r="A147" s="12" t="s">
        <v>404</v>
      </c>
      <c r="B147" s="13" t="s">
        <v>385</v>
      </c>
      <c r="C147" s="14" t="s">
        <v>386</v>
      </c>
      <c r="D147" s="13" t="n">
        <v>318</v>
      </c>
      <c r="E147" s="13" t="n">
        <v>1</v>
      </c>
      <c r="F147" s="13" t="s">
        <v>96</v>
      </c>
      <c r="G147" s="13" t="s">
        <v>118</v>
      </c>
      <c r="H147" s="15" t="n">
        <v>42.239</v>
      </c>
      <c r="I147" s="15" t="n">
        <v>-6.854</v>
      </c>
      <c r="J147" s="13" t="s">
        <v>389</v>
      </c>
      <c r="K147" s="13" t="s">
        <v>98</v>
      </c>
      <c r="L147" s="16" t="s">
        <v>99</v>
      </c>
      <c r="M147" s="3" t="n">
        <v>61.3</v>
      </c>
      <c r="N147" s="3" t="n">
        <v>0.81</v>
      </c>
      <c r="O147" s="3" t="n">
        <v>17.55</v>
      </c>
      <c r="P147" s="3" t="n">
        <v>5.38</v>
      </c>
      <c r="Q147" s="3"/>
      <c r="R147" s="3"/>
      <c r="S147" s="3" t="n">
        <v>0.06</v>
      </c>
      <c r="T147" s="3" t="n">
        <v>2.28</v>
      </c>
      <c r="U147" s="3" t="n">
        <v>4.08</v>
      </c>
      <c r="V147" s="3" t="n">
        <v>3.7</v>
      </c>
      <c r="W147" s="3" t="n">
        <v>3.31</v>
      </c>
      <c r="X147" s="3" t="n">
        <v>0.31</v>
      </c>
      <c r="Y147" s="3" t="n">
        <v>0.81</v>
      </c>
      <c r="Z147" s="3"/>
      <c r="AA147" s="3"/>
      <c r="AB147" s="3"/>
      <c r="AC147" s="3"/>
      <c r="AD147" s="3"/>
      <c r="AE147" s="3"/>
      <c r="AF147" s="3"/>
      <c r="AG147" s="3"/>
      <c r="AH147" s="3" t="n">
        <v>1020</v>
      </c>
      <c r="AI147" s="3" t="n">
        <v>3.39</v>
      </c>
      <c r="AJ147" s="3"/>
      <c r="AK147" s="3"/>
      <c r="AL147" s="3"/>
      <c r="AM147" s="3" t="n">
        <v>0.04</v>
      </c>
      <c r="AN147" s="3" t="n">
        <v>117</v>
      </c>
      <c r="AO147" s="3" t="n">
        <v>11.61</v>
      </c>
      <c r="AP147" s="3" t="n">
        <v>186.3</v>
      </c>
      <c r="AQ147" s="3" t="n">
        <v>4.33</v>
      </c>
      <c r="AR147" s="3"/>
      <c r="AS147" s="3" t="n">
        <v>1.89</v>
      </c>
      <c r="AT147" s="3" t="n">
        <v>0.68</v>
      </c>
      <c r="AU147" s="3" t="n">
        <v>1.55</v>
      </c>
      <c r="AV147" s="3"/>
      <c r="AW147" s="3" t="n">
        <v>72.14</v>
      </c>
      <c r="AX147" s="3" t="n">
        <v>4.17</v>
      </c>
      <c r="AY147" s="3"/>
      <c r="AZ147" s="3"/>
      <c r="BA147" s="3"/>
      <c r="BB147" s="3" t="n">
        <v>0.29</v>
      </c>
      <c r="BC147" s="3" t="n">
        <v>66.64</v>
      </c>
      <c r="BD147" s="3" t="n">
        <v>51.97</v>
      </c>
      <c r="BE147" s="3" t="n">
        <v>0.05</v>
      </c>
      <c r="BF147" s="3"/>
      <c r="BG147" s="3" t="n">
        <v>10.42</v>
      </c>
      <c r="BH147" s="3" t="n">
        <v>43.25</v>
      </c>
      <c r="BI147" s="3" t="n">
        <v>20.34</v>
      </c>
      <c r="BJ147" s="3" t="n">
        <v>27.4</v>
      </c>
      <c r="BK147" s="3" t="n">
        <v>12.62</v>
      </c>
      <c r="BL147" s="3" t="n">
        <v>154.1</v>
      </c>
      <c r="BM147" s="3"/>
      <c r="BN147" s="3"/>
      <c r="BO147" s="3" t="n">
        <v>6.42</v>
      </c>
      <c r="BP147" s="3"/>
      <c r="BQ147" s="3" t="n">
        <v>6.2</v>
      </c>
      <c r="BR147" s="3"/>
      <c r="BS147" s="3" t="n">
        <v>755.7</v>
      </c>
      <c r="BT147" s="3"/>
      <c r="BU147" s="3" t="n">
        <v>0.43</v>
      </c>
      <c r="BV147" s="3" t="n">
        <v>23.94</v>
      </c>
      <c r="BW147" s="3"/>
      <c r="BX147" s="3" t="n">
        <v>0.07</v>
      </c>
      <c r="BY147" s="3" t="n">
        <v>2.68</v>
      </c>
      <c r="BZ147" s="3" t="n">
        <v>75.47</v>
      </c>
      <c r="CA147" s="3"/>
      <c r="CB147" s="3" t="n">
        <v>7.59</v>
      </c>
      <c r="CC147" s="3" t="n">
        <v>0.45</v>
      </c>
      <c r="CD147" s="3"/>
      <c r="CE147" s="3" t="n">
        <v>55.9</v>
      </c>
      <c r="CF147" s="5" t="n">
        <v>0.203916898240042</v>
      </c>
      <c r="CG147" s="5" t="n">
        <v>99.5652173913044</v>
      </c>
      <c r="CH147" s="5" t="n">
        <v>217.994202898551</v>
      </c>
      <c r="CI147" s="17" t="n">
        <v>84.171695208375</v>
      </c>
      <c r="CJ147" s="5" t="n">
        <f aca="false">(100*CI147-1781)/1003</f>
        <v>6.61632055916002</v>
      </c>
      <c r="AKR147" s="1"/>
      <c r="AKS147" s="1"/>
      <c r="AKT147" s="1"/>
      <c r="AKU147" s="1"/>
      <c r="AKV147" s="1"/>
      <c r="AKW147" s="1"/>
      <c r="AKX147" s="1"/>
      <c r="AKY147" s="1"/>
      <c r="AKZ147" s="1"/>
      <c r="ALA147" s="1"/>
      <c r="ALB147" s="1"/>
      <c r="ALC147" s="1"/>
      <c r="ALD147" s="1"/>
      <c r="ALE147" s="1"/>
      <c r="ALF147" s="1"/>
      <c r="ALG147" s="1"/>
      <c r="ALH147" s="1"/>
      <c r="ALI147" s="1"/>
      <c r="ALJ147" s="1"/>
      <c r="ALK147" s="1"/>
      <c r="ALL147" s="1"/>
      <c r="ALM147" s="1"/>
      <c r="ALN147" s="1"/>
      <c r="ALO147" s="1"/>
      <c r="ALP147" s="1"/>
      <c r="ALQ147" s="1"/>
      <c r="ALR147" s="1"/>
      <c r="ALS147" s="1"/>
      <c r="ALT147" s="1"/>
      <c r="ALU147" s="1"/>
      <c r="ALV147" s="1"/>
      <c r="ALW147" s="1"/>
      <c r="ALX147" s="1"/>
      <c r="ALY147" s="1"/>
      <c r="ALZ147" s="1"/>
      <c r="AMA147" s="1"/>
      <c r="AMB147" s="1"/>
      <c r="AMC147" s="1"/>
      <c r="AMD147" s="1"/>
      <c r="AME147" s="1"/>
      <c r="AMF147" s="1"/>
      <c r="AMG147" s="1"/>
      <c r="AMH147" s="1"/>
      <c r="AMI147" s="1"/>
      <c r="AMJ147" s="0"/>
    </row>
    <row r="148" s="13" customFormat="true" ht="15" hidden="false" customHeight="false" outlineLevel="0" collapsed="false">
      <c r="A148" s="12" t="s">
        <v>405</v>
      </c>
      <c r="B148" s="13" t="s">
        <v>406</v>
      </c>
      <c r="C148" s="14"/>
      <c r="D148" s="13" t="n">
        <v>354.1</v>
      </c>
      <c r="E148" s="13" t="n">
        <v>3.5</v>
      </c>
      <c r="F148" s="13" t="s">
        <v>111</v>
      </c>
      <c r="G148" s="13" t="s">
        <v>124</v>
      </c>
      <c r="H148" s="15" t="n">
        <v>49.83</v>
      </c>
      <c r="I148" s="15" t="n">
        <v>14.46</v>
      </c>
      <c r="J148" s="13" t="s">
        <v>407</v>
      </c>
      <c r="K148" s="13" t="s">
        <v>106</v>
      </c>
      <c r="L148" s="16" t="s">
        <v>126</v>
      </c>
      <c r="M148" s="3" t="n">
        <v>57.73</v>
      </c>
      <c r="N148" s="3" t="n">
        <v>0.95</v>
      </c>
      <c r="O148" s="3" t="n">
        <v>18.82</v>
      </c>
      <c r="P148" s="3" t="n">
        <v>1</v>
      </c>
      <c r="Q148" s="3" t="n">
        <v>5.43</v>
      </c>
      <c r="R148" s="3"/>
      <c r="S148" s="3" t="n">
        <v>0.12</v>
      </c>
      <c r="T148" s="3" t="n">
        <v>2.82</v>
      </c>
      <c r="U148" s="3" t="n">
        <v>7.47</v>
      </c>
      <c r="V148" s="3" t="n">
        <v>2.54</v>
      </c>
      <c r="W148" s="3" t="n">
        <v>1.67</v>
      </c>
      <c r="X148" s="3" t="n">
        <v>0.37</v>
      </c>
      <c r="Y148" s="3" t="n">
        <v>0.67</v>
      </c>
      <c r="Z148" s="3"/>
      <c r="AA148" s="3"/>
      <c r="AB148" s="3"/>
      <c r="AC148" s="3"/>
      <c r="AD148" s="3"/>
      <c r="AE148" s="3"/>
      <c r="AF148" s="3"/>
      <c r="AG148" s="3"/>
      <c r="AH148" s="3" t="n">
        <v>722</v>
      </c>
      <c r="AI148" s="3"/>
      <c r="AJ148" s="3"/>
      <c r="AK148" s="3"/>
      <c r="AL148" s="3"/>
      <c r="AM148" s="3"/>
      <c r="AN148" s="3" t="n">
        <v>42</v>
      </c>
      <c r="AO148" s="3" t="n">
        <v>13</v>
      </c>
      <c r="AP148" s="3" t="n">
        <v>33</v>
      </c>
      <c r="AQ148" s="3" t="n">
        <v>6.6</v>
      </c>
      <c r="AR148" s="3" t="n">
        <v>15</v>
      </c>
      <c r="AS148" s="3" t="n">
        <v>2.7</v>
      </c>
      <c r="AT148" s="3" t="n">
        <v>1.6</v>
      </c>
      <c r="AU148" s="3" t="n">
        <v>1.8</v>
      </c>
      <c r="AV148" s="3"/>
      <c r="AW148" s="3" t="n">
        <v>22</v>
      </c>
      <c r="AX148" s="3" t="n">
        <v>3.8</v>
      </c>
      <c r="AY148" s="3"/>
      <c r="AZ148" s="3" t="n">
        <v>3.6</v>
      </c>
      <c r="BA148" s="3"/>
      <c r="BB148" s="3" t="n">
        <v>0.6</v>
      </c>
      <c r="BC148" s="3" t="n">
        <v>20.8</v>
      </c>
      <c r="BD148" s="3"/>
      <c r="BE148" s="3" t="n">
        <v>0.2</v>
      </c>
      <c r="BF148" s="3"/>
      <c r="BG148" s="3" t="n">
        <v>9.1</v>
      </c>
      <c r="BH148" s="3" t="n">
        <v>17.4</v>
      </c>
      <c r="BI148" s="3"/>
      <c r="BJ148" s="3" t="n">
        <v>13</v>
      </c>
      <c r="BK148" s="3" t="n">
        <v>5</v>
      </c>
      <c r="BL148" s="3" t="n">
        <v>57</v>
      </c>
      <c r="BM148" s="3" t="n">
        <v>600</v>
      </c>
      <c r="BN148" s="3"/>
      <c r="BO148" s="3"/>
      <c r="BP148" s="3"/>
      <c r="BQ148" s="3" t="n">
        <v>3.8</v>
      </c>
      <c r="BR148" s="3"/>
      <c r="BS148" s="3" t="n">
        <v>537</v>
      </c>
      <c r="BT148" s="3" t="n">
        <v>0.6</v>
      </c>
      <c r="BU148" s="3" t="n">
        <v>0.6</v>
      </c>
      <c r="BV148" s="3"/>
      <c r="BW148" s="3"/>
      <c r="BX148" s="3" t="n">
        <v>0.2</v>
      </c>
      <c r="BY148" s="3"/>
      <c r="BZ148" s="3"/>
      <c r="CA148" s="3"/>
      <c r="CB148" s="3" t="n">
        <v>20.6</v>
      </c>
      <c r="CC148" s="3" t="n">
        <v>1.5</v>
      </c>
      <c r="CD148" s="3" t="n">
        <v>50</v>
      </c>
      <c r="CE148" s="3" t="n">
        <v>57</v>
      </c>
      <c r="CF148" s="5" t="n">
        <v>0.106145251396648</v>
      </c>
      <c r="CG148" s="5" t="n">
        <v>26.0679611650485</v>
      </c>
      <c r="CH148" s="5" t="n">
        <v>20.4124223602484</v>
      </c>
      <c r="CI148" s="17" t="n">
        <f aca="false">-10.6+10.3*LN(CG148)+8.8*LN(CH148)</f>
        <v>49.5273464545453</v>
      </c>
      <c r="CJ148" s="5" t="n">
        <f aca="false">(100*CI148-1781)/1003</f>
        <v>3.16224790174928</v>
      </c>
      <c r="AKR148" s="1"/>
      <c r="AKS148" s="1"/>
      <c r="AKT148" s="1"/>
      <c r="AKU148" s="1"/>
      <c r="AKV148" s="1"/>
      <c r="AKW148" s="1"/>
      <c r="AKX148" s="1"/>
      <c r="AKY148" s="1"/>
      <c r="AKZ148" s="1"/>
      <c r="ALA148" s="1"/>
      <c r="ALB148" s="1"/>
      <c r="ALC148" s="1"/>
      <c r="ALD148" s="1"/>
      <c r="ALE148" s="1"/>
      <c r="ALF148" s="1"/>
      <c r="ALG148" s="1"/>
      <c r="ALH148" s="1"/>
      <c r="ALI148" s="1"/>
      <c r="ALJ148" s="1"/>
      <c r="ALK148" s="1"/>
      <c r="ALL148" s="1"/>
      <c r="ALM148" s="1"/>
      <c r="ALN148" s="1"/>
      <c r="ALO148" s="1"/>
      <c r="ALP148" s="1"/>
      <c r="ALQ148" s="1"/>
      <c r="ALR148" s="1"/>
      <c r="ALS148" s="1"/>
      <c r="ALT148" s="1"/>
      <c r="ALU148" s="1"/>
      <c r="ALV148" s="1"/>
      <c r="ALW148" s="1"/>
      <c r="ALX148" s="1"/>
      <c r="ALY148" s="1"/>
      <c r="ALZ148" s="1"/>
      <c r="AMA148" s="1"/>
      <c r="AMB148" s="1"/>
      <c r="AMC148" s="1"/>
      <c r="AMD148" s="1"/>
      <c r="AME148" s="1"/>
      <c r="AMF148" s="1"/>
      <c r="AMG148" s="1"/>
      <c r="AMH148" s="1"/>
      <c r="AMI148" s="1"/>
      <c r="AMJ148" s="0"/>
    </row>
    <row r="149" s="13" customFormat="true" ht="15" hidden="false" customHeight="false" outlineLevel="0" collapsed="false">
      <c r="A149" s="12" t="s">
        <v>408</v>
      </c>
      <c r="B149" s="13" t="s">
        <v>406</v>
      </c>
      <c r="C149" s="14"/>
      <c r="D149" s="13" t="n">
        <v>354.1</v>
      </c>
      <c r="E149" s="13" t="n">
        <v>3.5</v>
      </c>
      <c r="F149" s="13" t="s">
        <v>111</v>
      </c>
      <c r="G149" s="13" t="s">
        <v>124</v>
      </c>
      <c r="H149" s="15"/>
      <c r="I149" s="15"/>
      <c r="J149" s="13" t="s">
        <v>409</v>
      </c>
      <c r="K149" s="13" t="s">
        <v>217</v>
      </c>
      <c r="L149" s="16" t="s">
        <v>126</v>
      </c>
      <c r="M149" s="3" t="n">
        <v>70.17</v>
      </c>
      <c r="N149" s="3" t="n">
        <v>0.28</v>
      </c>
      <c r="O149" s="3" t="n">
        <v>15.35</v>
      </c>
      <c r="P149" s="3" t="n">
        <v>0.11</v>
      </c>
      <c r="Q149" s="3" t="n">
        <v>2.12</v>
      </c>
      <c r="R149" s="3"/>
      <c r="S149" s="3" t="n">
        <v>0.06</v>
      </c>
      <c r="T149" s="3" t="n">
        <v>1.32</v>
      </c>
      <c r="U149" s="3" t="n">
        <v>3.77</v>
      </c>
      <c r="V149" s="3" t="n">
        <v>2.73</v>
      </c>
      <c r="W149" s="3" t="n">
        <v>1.82</v>
      </c>
      <c r="X149" s="3" t="n">
        <v>0.07</v>
      </c>
      <c r="Y149" s="3"/>
      <c r="Z149" s="3"/>
      <c r="AA149" s="3"/>
      <c r="AB149" s="3"/>
      <c r="AC149" s="3"/>
      <c r="AD149" s="3"/>
      <c r="AE149" s="3"/>
      <c r="AF149" s="3"/>
      <c r="AG149" s="3"/>
      <c r="AH149" s="3" t="n">
        <v>1284</v>
      </c>
      <c r="AI149" s="3"/>
      <c r="AJ149" s="3"/>
      <c r="AK149" s="3"/>
      <c r="AL149" s="3"/>
      <c r="AM149" s="3"/>
      <c r="AN149" s="3" t="n">
        <v>39</v>
      </c>
      <c r="AO149" s="3" t="n">
        <v>4</v>
      </c>
      <c r="AP149" s="3" t="n">
        <v>16</v>
      </c>
      <c r="AQ149" s="3" t="n">
        <v>3</v>
      </c>
      <c r="AR149" s="3"/>
      <c r="AS149" s="3" t="n">
        <v>0.8</v>
      </c>
      <c r="AT149" s="3" t="n">
        <v>0.5</v>
      </c>
      <c r="AU149" s="3" t="n">
        <v>1</v>
      </c>
      <c r="AV149" s="3"/>
      <c r="AW149" s="3" t="n">
        <v>16.9</v>
      </c>
      <c r="AX149" s="3" t="n">
        <v>1.4</v>
      </c>
      <c r="AY149" s="3"/>
      <c r="AZ149" s="3" t="n">
        <v>5.4</v>
      </c>
      <c r="BA149" s="3"/>
      <c r="BB149" s="3" t="n">
        <v>0.1</v>
      </c>
      <c r="BC149" s="3" t="n">
        <v>26.2</v>
      </c>
      <c r="BD149" s="3"/>
      <c r="BE149" s="3" t="n">
        <v>0.1</v>
      </c>
      <c r="BF149" s="3"/>
      <c r="BG149" s="3" t="n">
        <v>6.4</v>
      </c>
      <c r="BH149" s="3" t="n">
        <v>11.5</v>
      </c>
      <c r="BI149" s="3"/>
      <c r="BJ149" s="3" t="n">
        <v>29</v>
      </c>
      <c r="BK149" s="3" t="n">
        <v>3.9</v>
      </c>
      <c r="BL149" s="3" t="n">
        <v>58</v>
      </c>
      <c r="BM149" s="3" t="n">
        <v>0</v>
      </c>
      <c r="BN149" s="3"/>
      <c r="BO149" s="3"/>
      <c r="BP149" s="3"/>
      <c r="BQ149" s="3" t="n">
        <v>1.8</v>
      </c>
      <c r="BR149" s="3"/>
      <c r="BS149" s="3" t="n">
        <v>430</v>
      </c>
      <c r="BT149" s="3" t="n">
        <v>0.2</v>
      </c>
      <c r="BU149" s="3" t="n">
        <v>0.2</v>
      </c>
      <c r="BV149" s="3"/>
      <c r="BW149" s="3"/>
      <c r="BX149" s="3" t="n">
        <v>0.1</v>
      </c>
      <c r="BY149" s="3"/>
      <c r="BZ149" s="3"/>
      <c r="CA149" s="3"/>
      <c r="CB149" s="3" t="n">
        <v>6.7</v>
      </c>
      <c r="CC149" s="3" t="n">
        <v>0.6</v>
      </c>
      <c r="CD149" s="3" t="n">
        <v>22</v>
      </c>
      <c r="CE149" s="3" t="n">
        <v>180</v>
      </c>
      <c r="CF149" s="5" t="n">
        <v>0.134883720930233</v>
      </c>
      <c r="CG149" s="5" t="n">
        <v>64.1791044776119</v>
      </c>
      <c r="CH149" s="5" t="n">
        <v>64.2795031055901</v>
      </c>
      <c r="CI149" s="17" t="n">
        <f aca="false">-10.6+10.3*LN(CG149)+8.8*LN(CH149)</f>
        <v>68.9017992616107</v>
      </c>
      <c r="CJ149" s="5" t="n">
        <f aca="false">(100*CI149-1781)/1003</f>
        <v>5.09389823146667</v>
      </c>
      <c r="AKR149" s="1"/>
      <c r="AKS149" s="1"/>
      <c r="AKT149" s="1"/>
      <c r="AKU149" s="1"/>
      <c r="AKV149" s="1"/>
      <c r="AKW149" s="1"/>
      <c r="AKX149" s="1"/>
      <c r="AKY149" s="1"/>
      <c r="AKZ149" s="1"/>
      <c r="ALA149" s="1"/>
      <c r="ALB149" s="1"/>
      <c r="ALC149" s="1"/>
      <c r="ALD149" s="1"/>
      <c r="ALE149" s="1"/>
      <c r="ALF149" s="1"/>
      <c r="ALG149" s="1"/>
      <c r="ALH149" s="1"/>
      <c r="ALI149" s="1"/>
      <c r="ALJ149" s="1"/>
      <c r="ALK149" s="1"/>
      <c r="ALL149" s="1"/>
      <c r="ALM149" s="1"/>
      <c r="ALN149" s="1"/>
      <c r="ALO149" s="1"/>
      <c r="ALP149" s="1"/>
      <c r="ALQ149" s="1"/>
      <c r="ALR149" s="1"/>
      <c r="ALS149" s="1"/>
      <c r="ALT149" s="1"/>
      <c r="ALU149" s="1"/>
      <c r="ALV149" s="1"/>
      <c r="ALW149" s="1"/>
      <c r="ALX149" s="1"/>
      <c r="ALY149" s="1"/>
      <c r="ALZ149" s="1"/>
      <c r="AMA149" s="1"/>
      <c r="AMB149" s="1"/>
      <c r="AMC149" s="1"/>
      <c r="AMD149" s="1"/>
      <c r="AME149" s="1"/>
      <c r="AMF149" s="1"/>
      <c r="AMG149" s="1"/>
      <c r="AMH149" s="1"/>
      <c r="AMI149" s="1"/>
      <c r="AMJ149" s="0"/>
    </row>
    <row r="150" s="13" customFormat="true" ht="15" hidden="false" customHeight="false" outlineLevel="0" collapsed="false">
      <c r="A150" s="12" t="s">
        <v>410</v>
      </c>
      <c r="B150" s="13" t="s">
        <v>406</v>
      </c>
      <c r="C150" s="14"/>
      <c r="D150" s="13" t="n">
        <v>354.1</v>
      </c>
      <c r="E150" s="13" t="n">
        <v>3.5</v>
      </c>
      <c r="F150" s="13" t="s">
        <v>111</v>
      </c>
      <c r="G150" s="13" t="s">
        <v>124</v>
      </c>
      <c r="H150" s="15"/>
      <c r="I150" s="15"/>
      <c r="J150" s="13" t="s">
        <v>411</v>
      </c>
      <c r="K150" s="13" t="s">
        <v>217</v>
      </c>
      <c r="L150" s="16" t="s">
        <v>126</v>
      </c>
      <c r="M150" s="3" t="n">
        <v>62.46</v>
      </c>
      <c r="N150" s="3" t="n">
        <v>0.28</v>
      </c>
      <c r="O150" s="3" t="n">
        <v>20.41</v>
      </c>
      <c r="P150" s="3" t="n">
        <v>0.43</v>
      </c>
      <c r="Q150" s="3" t="n">
        <v>1.65</v>
      </c>
      <c r="R150" s="3"/>
      <c r="S150" s="3" t="n">
        <v>0.05</v>
      </c>
      <c r="T150" s="3" t="n">
        <v>0.87</v>
      </c>
      <c r="U150" s="3" t="n">
        <v>6.26</v>
      </c>
      <c r="V150" s="3" t="n">
        <v>4.03</v>
      </c>
      <c r="W150" s="3" t="n">
        <v>1.92</v>
      </c>
      <c r="X150" s="3" t="n">
        <v>0.07</v>
      </c>
      <c r="Y150" s="3"/>
      <c r="Z150" s="3"/>
      <c r="AA150" s="3"/>
      <c r="AB150" s="3"/>
      <c r="AC150" s="3"/>
      <c r="AD150" s="3"/>
      <c r="AE150" s="3"/>
      <c r="AF150" s="3"/>
      <c r="AG150" s="3"/>
      <c r="AH150" s="3" t="n">
        <v>1024</v>
      </c>
      <c r="AI150" s="3"/>
      <c r="AJ150" s="3"/>
      <c r="AK150" s="3"/>
      <c r="AL150" s="3"/>
      <c r="AM150" s="3"/>
      <c r="AN150" s="3" t="n">
        <v>18</v>
      </c>
      <c r="AO150" s="3"/>
      <c r="AP150" s="3" t="n">
        <v>15</v>
      </c>
      <c r="AQ150" s="3" t="n">
        <v>3</v>
      </c>
      <c r="AR150" s="3"/>
      <c r="AS150" s="3" t="n">
        <v>0.6</v>
      </c>
      <c r="AT150" s="3" t="n">
        <v>0.4</v>
      </c>
      <c r="AU150" s="3" t="n">
        <v>1.3</v>
      </c>
      <c r="AV150" s="3"/>
      <c r="AW150" s="3" t="n">
        <v>19.6</v>
      </c>
      <c r="AX150" s="3" t="n">
        <v>1.1</v>
      </c>
      <c r="AY150" s="3"/>
      <c r="AZ150" s="3" t="n">
        <v>4.2</v>
      </c>
      <c r="BA150" s="3"/>
      <c r="BB150" s="3" t="n">
        <v>0.1</v>
      </c>
      <c r="BC150" s="3" t="n">
        <v>11.6</v>
      </c>
      <c r="BD150" s="3"/>
      <c r="BE150" s="3" t="n">
        <v>0.1</v>
      </c>
      <c r="BF150" s="3"/>
      <c r="BG150" s="3" t="n">
        <v>3.6</v>
      </c>
      <c r="BH150" s="3" t="n">
        <v>5.4</v>
      </c>
      <c r="BI150" s="3"/>
      <c r="BJ150" s="3" t="n">
        <v>21</v>
      </c>
      <c r="BK150" s="3" t="n">
        <v>1.8</v>
      </c>
      <c r="BL150" s="3" t="n">
        <v>51</v>
      </c>
      <c r="BM150" s="3" t="n">
        <v>1800</v>
      </c>
      <c r="BN150" s="3"/>
      <c r="BO150" s="3"/>
      <c r="BP150" s="3"/>
      <c r="BQ150" s="3" t="n">
        <v>1.4</v>
      </c>
      <c r="BR150" s="3"/>
      <c r="BS150" s="3" t="n">
        <v>599</v>
      </c>
      <c r="BT150" s="3" t="n">
        <v>0.3</v>
      </c>
      <c r="BU150" s="3" t="n">
        <v>0.1</v>
      </c>
      <c r="BV150" s="3"/>
      <c r="BW150" s="3"/>
      <c r="BX150" s="3" t="n">
        <v>0.1</v>
      </c>
      <c r="BY150" s="3"/>
      <c r="BZ150" s="3"/>
      <c r="CA150" s="3"/>
      <c r="CB150" s="3" t="n">
        <v>5.9</v>
      </c>
      <c r="CC150" s="3" t="n">
        <v>0.5</v>
      </c>
      <c r="CD150" s="3" t="n">
        <v>23</v>
      </c>
      <c r="CE150" s="3" t="n">
        <v>128</v>
      </c>
      <c r="CF150" s="5" t="n">
        <v>0.0851419031719533</v>
      </c>
      <c r="CG150" s="5" t="n">
        <v>101.525423728814</v>
      </c>
      <c r="CH150" s="5" t="n">
        <v>34.151552795031</v>
      </c>
      <c r="CI150" s="17" t="n">
        <f aca="false">-10.6+10.3*LN(CG150)+8.8*LN(CH150)</f>
        <v>68.0602961286407</v>
      </c>
      <c r="CJ150" s="5" t="n">
        <f aca="false">(100*CI150-1781)/1003</f>
        <v>5.00999961402201</v>
      </c>
      <c r="AKR150" s="1"/>
      <c r="AKS150" s="1"/>
      <c r="AKT150" s="1"/>
      <c r="AKU150" s="1"/>
      <c r="AKV150" s="1"/>
      <c r="AKW150" s="1"/>
      <c r="AKX150" s="1"/>
      <c r="AKY150" s="1"/>
      <c r="AKZ150" s="1"/>
      <c r="ALA150" s="1"/>
      <c r="ALB150" s="1"/>
      <c r="ALC150" s="1"/>
      <c r="ALD150" s="1"/>
      <c r="ALE150" s="1"/>
      <c r="ALF150" s="1"/>
      <c r="ALG150" s="1"/>
      <c r="ALH150" s="1"/>
      <c r="ALI150" s="1"/>
      <c r="ALJ150" s="1"/>
      <c r="ALK150" s="1"/>
      <c r="ALL150" s="1"/>
      <c r="ALM150" s="1"/>
      <c r="ALN150" s="1"/>
      <c r="ALO150" s="1"/>
      <c r="ALP150" s="1"/>
      <c r="ALQ150" s="1"/>
      <c r="ALR150" s="1"/>
      <c r="ALS150" s="1"/>
      <c r="ALT150" s="1"/>
      <c r="ALU150" s="1"/>
      <c r="ALV150" s="1"/>
      <c r="ALW150" s="1"/>
      <c r="ALX150" s="1"/>
      <c r="ALY150" s="1"/>
      <c r="ALZ150" s="1"/>
      <c r="AMA150" s="1"/>
      <c r="AMB150" s="1"/>
      <c r="AMC150" s="1"/>
      <c r="AMD150" s="1"/>
      <c r="AME150" s="1"/>
      <c r="AMF150" s="1"/>
      <c r="AMG150" s="1"/>
      <c r="AMH150" s="1"/>
      <c r="AMI150" s="1"/>
      <c r="AMJ150" s="0"/>
    </row>
    <row r="151" s="13" customFormat="true" ht="15" hidden="false" customHeight="false" outlineLevel="0" collapsed="false">
      <c r="A151" s="12" t="s">
        <v>412</v>
      </c>
      <c r="B151" s="13" t="s">
        <v>413</v>
      </c>
      <c r="C151" s="14"/>
      <c r="D151" s="13" t="n">
        <v>354.1</v>
      </c>
      <c r="E151" s="13" t="n">
        <v>3.5</v>
      </c>
      <c r="F151" s="13" t="s">
        <v>111</v>
      </c>
      <c r="G151" s="13" t="s">
        <v>124</v>
      </c>
      <c r="H151" s="15" t="n">
        <v>49.68</v>
      </c>
      <c r="I151" s="15" t="n">
        <v>13.99</v>
      </c>
      <c r="J151" s="13" t="s">
        <v>414</v>
      </c>
      <c r="K151" s="13" t="s">
        <v>106</v>
      </c>
      <c r="L151" s="16" t="s">
        <v>415</v>
      </c>
      <c r="M151" s="3" t="n">
        <v>58.63</v>
      </c>
      <c r="N151" s="3" t="n">
        <v>0.64</v>
      </c>
      <c r="O151" s="3" t="n">
        <v>17.24</v>
      </c>
      <c r="P151" s="3" t="n">
        <v>2.14</v>
      </c>
      <c r="Q151" s="3" t="n">
        <v>4.48</v>
      </c>
      <c r="R151" s="3"/>
      <c r="S151" s="3" t="n">
        <v>0.18</v>
      </c>
      <c r="T151" s="3" t="n">
        <v>2.42</v>
      </c>
      <c r="U151" s="3" t="n">
        <v>6.69</v>
      </c>
      <c r="V151" s="3" t="n">
        <v>3.33</v>
      </c>
      <c r="W151" s="3" t="n">
        <v>1.63</v>
      </c>
      <c r="X151" s="3" t="n">
        <v>0.09</v>
      </c>
      <c r="Y151" s="3"/>
      <c r="Z151" s="3"/>
      <c r="AA151" s="3" t="n">
        <v>0.04</v>
      </c>
      <c r="AB151" s="3" t="n">
        <v>1.33</v>
      </c>
      <c r="AC151" s="3" t="n">
        <v>0.19</v>
      </c>
      <c r="AD151" s="3"/>
      <c r="AE151" s="3"/>
      <c r="AF151" s="3"/>
      <c r="AG151" s="3"/>
      <c r="AH151" s="3" t="n">
        <v>1075</v>
      </c>
      <c r="AI151" s="3"/>
      <c r="AJ151" s="3"/>
      <c r="AK151" s="3"/>
      <c r="AL151" s="3"/>
      <c r="AM151" s="3"/>
      <c r="AN151" s="3" t="n">
        <v>29.73</v>
      </c>
      <c r="AO151" s="3"/>
      <c r="AP151" s="3" t="n">
        <v>32</v>
      </c>
      <c r="AQ151" s="3"/>
      <c r="AR151" s="3"/>
      <c r="AS151" s="3" t="n">
        <v>3.67</v>
      </c>
      <c r="AT151" s="3" t="n">
        <v>2.36</v>
      </c>
      <c r="AU151" s="3" t="n">
        <v>1.18</v>
      </c>
      <c r="AV151" s="3" t="n">
        <v>600</v>
      </c>
      <c r="AW151" s="3"/>
      <c r="AX151" s="3" t="n">
        <v>3.77</v>
      </c>
      <c r="AY151" s="3"/>
      <c r="AZ151" s="3"/>
      <c r="BA151" s="3"/>
      <c r="BB151" s="3" t="n">
        <v>0.68</v>
      </c>
      <c r="BC151" s="3" t="n">
        <v>14.31</v>
      </c>
      <c r="BD151" s="3"/>
      <c r="BE151" s="3" t="n">
        <v>0.33</v>
      </c>
      <c r="BF151" s="3"/>
      <c r="BG151" s="3"/>
      <c r="BH151" s="3" t="n">
        <v>14.88</v>
      </c>
      <c r="BI151" s="3"/>
      <c r="BJ151" s="3" t="n">
        <v>20</v>
      </c>
      <c r="BK151" s="3"/>
      <c r="BL151" s="3" t="n">
        <v>65</v>
      </c>
      <c r="BM151" s="3" t="n">
        <v>300</v>
      </c>
      <c r="BN151" s="3"/>
      <c r="BO151" s="3"/>
      <c r="BP151" s="3"/>
      <c r="BQ151" s="3" t="n">
        <v>3.49</v>
      </c>
      <c r="BR151" s="3"/>
      <c r="BS151" s="3" t="n">
        <v>379</v>
      </c>
      <c r="BT151" s="3"/>
      <c r="BU151" s="3"/>
      <c r="BV151" s="3"/>
      <c r="BW151" s="3"/>
      <c r="BX151" s="3"/>
      <c r="BY151" s="3"/>
      <c r="BZ151" s="3"/>
      <c r="CA151" s="3"/>
      <c r="CB151" s="3" t="n">
        <v>20.45</v>
      </c>
      <c r="CC151" s="3" t="n">
        <v>2.45</v>
      </c>
      <c r="CD151" s="3" t="n">
        <v>73</v>
      </c>
      <c r="CE151" s="3" t="n">
        <v>66</v>
      </c>
      <c r="CF151" s="5" t="n">
        <v>0.171503957783641</v>
      </c>
      <c r="CG151" s="5" t="n">
        <v>18.5330073349633</v>
      </c>
      <c r="CH151" s="5" t="n">
        <v>8.59797185955127</v>
      </c>
      <c r="CI151" s="17" t="n">
        <f aca="false">-10.6+10.3*LN(CG151)+8.8*LN(CH151)</f>
        <v>38.4048310601433</v>
      </c>
      <c r="CJ151" s="5" t="n">
        <f aca="false">(100*CI151-1781)/1003</f>
        <v>2.05332313660451</v>
      </c>
      <c r="AKR151" s="1"/>
      <c r="AKS151" s="1"/>
      <c r="AKT151" s="1"/>
      <c r="AKU151" s="1"/>
      <c r="AKV151" s="1"/>
      <c r="AKW151" s="1"/>
      <c r="AKX151" s="1"/>
      <c r="AKY151" s="1"/>
      <c r="AKZ151" s="1"/>
      <c r="ALA151" s="1"/>
      <c r="ALB151" s="1"/>
      <c r="ALC151" s="1"/>
      <c r="ALD151" s="1"/>
      <c r="ALE151" s="1"/>
      <c r="ALF151" s="1"/>
      <c r="ALG151" s="1"/>
      <c r="ALH151" s="1"/>
      <c r="ALI151" s="1"/>
      <c r="ALJ151" s="1"/>
      <c r="ALK151" s="1"/>
      <c r="ALL151" s="1"/>
      <c r="ALM151" s="1"/>
      <c r="ALN151" s="1"/>
      <c r="ALO151" s="1"/>
      <c r="ALP151" s="1"/>
      <c r="ALQ151" s="1"/>
      <c r="ALR151" s="1"/>
      <c r="ALS151" s="1"/>
      <c r="ALT151" s="1"/>
      <c r="ALU151" s="1"/>
      <c r="ALV151" s="1"/>
      <c r="ALW151" s="1"/>
      <c r="ALX151" s="1"/>
      <c r="ALY151" s="1"/>
      <c r="ALZ151" s="1"/>
      <c r="AMA151" s="1"/>
      <c r="AMB151" s="1"/>
      <c r="AMC151" s="1"/>
      <c r="AMD151" s="1"/>
      <c r="AME151" s="1"/>
      <c r="AMF151" s="1"/>
      <c r="AMG151" s="1"/>
      <c r="AMH151" s="1"/>
      <c r="AMI151" s="1"/>
      <c r="AMJ151" s="0"/>
    </row>
    <row r="152" s="13" customFormat="true" ht="15" hidden="false" customHeight="false" outlineLevel="0" collapsed="false">
      <c r="A152" s="12" t="n">
        <v>49</v>
      </c>
      <c r="B152" s="13" t="s">
        <v>413</v>
      </c>
      <c r="C152" s="14"/>
      <c r="D152" s="13" t="n">
        <v>354.1</v>
      </c>
      <c r="E152" s="13" t="n">
        <v>3.5</v>
      </c>
      <c r="F152" s="13" t="s">
        <v>111</v>
      </c>
      <c r="G152" s="13" t="s">
        <v>124</v>
      </c>
      <c r="H152" s="15" t="n">
        <v>49.68</v>
      </c>
      <c r="I152" s="15" t="n">
        <v>13.99</v>
      </c>
      <c r="J152" s="13" t="s">
        <v>414</v>
      </c>
      <c r="K152" s="13" t="s">
        <v>106</v>
      </c>
      <c r="L152" s="16" t="s">
        <v>415</v>
      </c>
      <c r="M152" s="3" t="n">
        <v>55.48</v>
      </c>
      <c r="N152" s="3" t="n">
        <v>0.81</v>
      </c>
      <c r="O152" s="3" t="n">
        <v>17.26</v>
      </c>
      <c r="P152" s="3" t="n">
        <v>3.3</v>
      </c>
      <c r="Q152" s="3" t="n">
        <v>5.06</v>
      </c>
      <c r="R152" s="3"/>
      <c r="S152" s="3" t="n">
        <v>0.22</v>
      </c>
      <c r="T152" s="3" t="n">
        <v>3.19</v>
      </c>
      <c r="U152" s="3" t="n">
        <v>7.65</v>
      </c>
      <c r="V152" s="3" t="n">
        <v>2.66</v>
      </c>
      <c r="W152" s="3" t="n">
        <v>1.45</v>
      </c>
      <c r="X152" s="3" t="n">
        <v>0.25</v>
      </c>
      <c r="Y152" s="3"/>
      <c r="Z152" s="3"/>
      <c r="AA152" s="3" t="n">
        <v>0.21</v>
      </c>
      <c r="AB152" s="3" t="n">
        <v>1.94</v>
      </c>
      <c r="AC152" s="3" t="n">
        <v>0.19</v>
      </c>
      <c r="AD152" s="3"/>
      <c r="AE152" s="3"/>
      <c r="AF152" s="3"/>
      <c r="AG152" s="3"/>
      <c r="AH152" s="3" t="n">
        <v>1164</v>
      </c>
      <c r="AI152" s="3"/>
      <c r="AJ152" s="3"/>
      <c r="AK152" s="3"/>
      <c r="AL152" s="3"/>
      <c r="AM152" s="3"/>
      <c r="AN152" s="3" t="n">
        <v>58.43</v>
      </c>
      <c r="AO152" s="3"/>
      <c r="AP152" s="3" t="n">
        <v>16</v>
      </c>
      <c r="AQ152" s="3"/>
      <c r="AR152" s="3" t="n">
        <v>48</v>
      </c>
      <c r="AS152" s="3" t="n">
        <v>4.38</v>
      </c>
      <c r="AT152" s="3" t="n">
        <v>2.4</v>
      </c>
      <c r="AU152" s="3" t="n">
        <v>1.56</v>
      </c>
      <c r="AV152" s="3" t="n">
        <v>400</v>
      </c>
      <c r="AW152" s="3"/>
      <c r="AX152" s="3" t="n">
        <v>5.64</v>
      </c>
      <c r="AY152" s="3"/>
      <c r="AZ152" s="3"/>
      <c r="BA152" s="3"/>
      <c r="BB152" s="3" t="n">
        <v>0.81</v>
      </c>
      <c r="BC152" s="3" t="n">
        <v>29.86</v>
      </c>
      <c r="BD152" s="3"/>
      <c r="BE152" s="3" t="n">
        <v>0.34</v>
      </c>
      <c r="BF152" s="3"/>
      <c r="BG152" s="3"/>
      <c r="BH152" s="3" t="n">
        <v>29.49</v>
      </c>
      <c r="BI152" s="3"/>
      <c r="BJ152" s="3"/>
      <c r="BK152" s="3" t="n">
        <v>7.75</v>
      </c>
      <c r="BL152" s="3" t="n">
        <v>44</v>
      </c>
      <c r="BM152" s="3" t="n">
        <v>1000</v>
      </c>
      <c r="BN152" s="3"/>
      <c r="BO152" s="3"/>
      <c r="BP152" s="3"/>
      <c r="BQ152" s="3" t="n">
        <v>5.68</v>
      </c>
      <c r="BR152" s="3"/>
      <c r="BS152" s="3" t="n">
        <v>547</v>
      </c>
      <c r="BT152" s="3"/>
      <c r="BU152" s="3"/>
      <c r="BV152" s="3"/>
      <c r="BW152" s="3"/>
      <c r="BX152" s="3"/>
      <c r="BY152" s="3"/>
      <c r="BZ152" s="3"/>
      <c r="CA152" s="3"/>
      <c r="CB152" s="3" t="n">
        <v>23.17</v>
      </c>
      <c r="CC152" s="3" t="n">
        <v>2.57</v>
      </c>
      <c r="CD152" s="3" t="n">
        <v>94</v>
      </c>
      <c r="CE152" s="3" t="n">
        <v>58</v>
      </c>
      <c r="CF152" s="5" t="n">
        <v>0.0804387568555759</v>
      </c>
      <c r="CG152" s="5" t="n">
        <v>23.6081139404402</v>
      </c>
      <c r="CH152" s="5" t="n">
        <v>17.1032699325712</v>
      </c>
      <c r="CI152" s="17" t="n">
        <f aca="false">-10.6+10.3*LN(CG152)+8.8*LN(CH152)</f>
        <v>46.9499548692906</v>
      </c>
      <c r="CJ152" s="5" t="n">
        <f aca="false">(100*CI152-1781)/1003</f>
        <v>2.9052796479851</v>
      </c>
      <c r="AKR152" s="1"/>
      <c r="AKS152" s="1"/>
      <c r="AKT152" s="1"/>
      <c r="AKU152" s="1"/>
      <c r="AKV152" s="1"/>
      <c r="AKW152" s="1"/>
      <c r="AKX152" s="1"/>
      <c r="AKY152" s="1"/>
      <c r="AKZ152" s="1"/>
      <c r="ALA152" s="1"/>
      <c r="ALB152" s="1"/>
      <c r="ALC152" s="1"/>
      <c r="ALD152" s="1"/>
      <c r="ALE152" s="1"/>
      <c r="ALF152" s="1"/>
      <c r="ALG152" s="1"/>
      <c r="ALH152" s="1"/>
      <c r="ALI152" s="1"/>
      <c r="ALJ152" s="1"/>
      <c r="ALK152" s="1"/>
      <c r="ALL152" s="1"/>
      <c r="ALM152" s="1"/>
      <c r="ALN152" s="1"/>
      <c r="ALO152" s="1"/>
      <c r="ALP152" s="1"/>
      <c r="ALQ152" s="1"/>
      <c r="ALR152" s="1"/>
      <c r="ALS152" s="1"/>
      <c r="ALT152" s="1"/>
      <c r="ALU152" s="1"/>
      <c r="ALV152" s="1"/>
      <c r="ALW152" s="1"/>
      <c r="ALX152" s="1"/>
      <c r="ALY152" s="1"/>
      <c r="ALZ152" s="1"/>
      <c r="AMA152" s="1"/>
      <c r="AMB152" s="1"/>
      <c r="AMC152" s="1"/>
      <c r="AMD152" s="1"/>
      <c r="AME152" s="1"/>
      <c r="AMF152" s="1"/>
      <c r="AMG152" s="1"/>
      <c r="AMH152" s="1"/>
      <c r="AMI152" s="1"/>
      <c r="AMJ152" s="0"/>
    </row>
    <row r="153" s="13" customFormat="true" ht="15" hidden="false" customHeight="false" outlineLevel="0" collapsed="false">
      <c r="A153" s="12" t="s">
        <v>416</v>
      </c>
      <c r="B153" s="13" t="s">
        <v>417</v>
      </c>
      <c r="C153" s="14"/>
      <c r="D153" s="13" t="n">
        <v>354.1</v>
      </c>
      <c r="E153" s="13" t="n">
        <v>3.5</v>
      </c>
      <c r="F153" s="13" t="s">
        <v>111</v>
      </c>
      <c r="G153" s="13" t="s">
        <v>124</v>
      </c>
      <c r="H153" s="15" t="n">
        <v>49.832</v>
      </c>
      <c r="I153" s="15" t="n">
        <v>14.702</v>
      </c>
      <c r="J153" s="13" t="s">
        <v>418</v>
      </c>
      <c r="K153" s="13" t="s">
        <v>106</v>
      </c>
      <c r="L153" s="16" t="s">
        <v>415</v>
      </c>
      <c r="M153" s="3" t="n">
        <v>55.09</v>
      </c>
      <c r="N153" s="3" t="n">
        <v>0.75</v>
      </c>
      <c r="O153" s="3" t="n">
        <v>17.59</v>
      </c>
      <c r="P153" s="3" t="n">
        <v>2.13</v>
      </c>
      <c r="Q153" s="3" t="n">
        <v>5.81</v>
      </c>
      <c r="R153" s="3"/>
      <c r="S153" s="3" t="n">
        <v>0.15</v>
      </c>
      <c r="T153" s="3" t="n">
        <v>3.52</v>
      </c>
      <c r="U153" s="3" t="n">
        <v>8.2</v>
      </c>
      <c r="V153" s="3" t="n">
        <v>2.83</v>
      </c>
      <c r="W153" s="3" t="n">
        <v>2.04</v>
      </c>
      <c r="X153" s="3" t="n">
        <v>0.21</v>
      </c>
      <c r="Y153" s="3"/>
      <c r="Z153" s="3"/>
      <c r="AA153" s="3" t="n">
        <v>0.09</v>
      </c>
      <c r="AB153" s="3" t="n">
        <v>1.19</v>
      </c>
      <c r="AC153" s="3" t="n">
        <v>0.08</v>
      </c>
      <c r="AD153" s="3"/>
      <c r="AE153" s="3"/>
      <c r="AF153" s="3"/>
      <c r="AG153" s="3"/>
      <c r="AH153" s="3" t="n">
        <v>869</v>
      </c>
      <c r="AI153" s="3"/>
      <c r="AJ153" s="3"/>
      <c r="AK153" s="3"/>
      <c r="AL153" s="3"/>
      <c r="AM153" s="3"/>
      <c r="AN153" s="3" t="n">
        <v>96.08</v>
      </c>
      <c r="AO153" s="3"/>
      <c r="AP153" s="3" t="n">
        <v>28</v>
      </c>
      <c r="AQ153" s="3"/>
      <c r="AR153" s="3" t="n">
        <v>19</v>
      </c>
      <c r="AS153" s="3" t="n">
        <v>5.22</v>
      </c>
      <c r="AT153" s="3" t="n">
        <v>2.72</v>
      </c>
      <c r="AU153" s="3" t="n">
        <v>1.82</v>
      </c>
      <c r="AV153" s="3" t="n">
        <v>700</v>
      </c>
      <c r="AW153" s="3"/>
      <c r="AX153" s="3"/>
      <c r="AY153" s="3"/>
      <c r="AZ153" s="3"/>
      <c r="BA153" s="3"/>
      <c r="BB153" s="3" t="n">
        <v>1.13</v>
      </c>
      <c r="BC153" s="3" t="n">
        <v>47.44</v>
      </c>
      <c r="BD153" s="3"/>
      <c r="BE153" s="3" t="n">
        <v>0.29</v>
      </c>
      <c r="BF153" s="3"/>
      <c r="BG153" s="3"/>
      <c r="BH153" s="3" t="n">
        <v>45.15</v>
      </c>
      <c r="BI153" s="3" t="n">
        <v>2</v>
      </c>
      <c r="BJ153" s="3" t="n">
        <v>15</v>
      </c>
      <c r="BK153" s="3"/>
      <c r="BL153" s="3" t="n">
        <v>66</v>
      </c>
      <c r="BM153" s="3" t="n">
        <v>500</v>
      </c>
      <c r="BN153" s="3"/>
      <c r="BO153" s="3"/>
      <c r="BP153" s="3"/>
      <c r="BQ153" s="3" t="n">
        <v>7.98</v>
      </c>
      <c r="BR153" s="3"/>
      <c r="BS153" s="3" t="n">
        <v>593</v>
      </c>
      <c r="BT153" s="3"/>
      <c r="BU153" s="3"/>
      <c r="BV153" s="3"/>
      <c r="BW153" s="3"/>
      <c r="BX153" s="3"/>
      <c r="BY153" s="3"/>
      <c r="BZ153" s="3"/>
      <c r="CA153" s="3"/>
      <c r="CB153" s="3" t="n">
        <v>31.64</v>
      </c>
      <c r="CC153" s="3" t="n">
        <v>2.95</v>
      </c>
      <c r="CD153" s="3" t="n">
        <v>72</v>
      </c>
      <c r="CE153" s="3" t="n">
        <v>98</v>
      </c>
      <c r="CF153" s="5" t="n">
        <v>0.111298482293423</v>
      </c>
      <c r="CG153" s="5" t="n">
        <v>18.7420986093552</v>
      </c>
      <c r="CH153" s="5" t="n">
        <v>23.6725550057901</v>
      </c>
      <c r="CI153" s="17" t="n">
        <f aca="false">-10.6+10.3*LN(CG153)+8.8*LN(CH153)</f>
        <v>47.4329382101102</v>
      </c>
      <c r="CJ153" s="5" t="n">
        <f aca="false">(100*CI153-1781)/1003</f>
        <v>2.95343352044967</v>
      </c>
      <c r="AKR153" s="1"/>
      <c r="AKS153" s="1"/>
      <c r="AKT153" s="1"/>
      <c r="AKU153" s="1"/>
      <c r="AKV153" s="1"/>
      <c r="AKW153" s="1"/>
      <c r="AKX153" s="1"/>
      <c r="AKY153" s="1"/>
      <c r="AKZ153" s="1"/>
      <c r="ALA153" s="1"/>
      <c r="ALB153" s="1"/>
      <c r="ALC153" s="1"/>
      <c r="ALD153" s="1"/>
      <c r="ALE153" s="1"/>
      <c r="ALF153" s="1"/>
      <c r="ALG153" s="1"/>
      <c r="ALH153" s="1"/>
      <c r="ALI153" s="1"/>
      <c r="ALJ153" s="1"/>
      <c r="ALK153" s="1"/>
      <c r="ALL153" s="1"/>
      <c r="ALM153" s="1"/>
      <c r="ALN153" s="1"/>
      <c r="ALO153" s="1"/>
      <c r="ALP153" s="1"/>
      <c r="ALQ153" s="1"/>
      <c r="ALR153" s="1"/>
      <c r="ALS153" s="1"/>
      <c r="ALT153" s="1"/>
      <c r="ALU153" s="1"/>
      <c r="ALV153" s="1"/>
      <c r="ALW153" s="1"/>
      <c r="ALX153" s="1"/>
      <c r="ALY153" s="1"/>
      <c r="ALZ153" s="1"/>
      <c r="AMA153" s="1"/>
      <c r="AMB153" s="1"/>
      <c r="AMC153" s="1"/>
      <c r="AMD153" s="1"/>
      <c r="AME153" s="1"/>
      <c r="AMF153" s="1"/>
      <c r="AMG153" s="1"/>
      <c r="AMH153" s="1"/>
      <c r="AMI153" s="1"/>
      <c r="AMJ153" s="0"/>
    </row>
    <row r="154" s="13" customFormat="true" ht="15" hidden="false" customHeight="false" outlineLevel="0" collapsed="false">
      <c r="A154" s="12" t="s">
        <v>419</v>
      </c>
      <c r="B154" s="13" t="s">
        <v>417</v>
      </c>
      <c r="C154" s="14"/>
      <c r="D154" s="13" t="n">
        <v>354.1</v>
      </c>
      <c r="E154" s="13" t="n">
        <v>3.5</v>
      </c>
      <c r="F154" s="13" t="s">
        <v>111</v>
      </c>
      <c r="G154" s="13" t="s">
        <v>124</v>
      </c>
      <c r="H154" s="15" t="n">
        <v>49.827</v>
      </c>
      <c r="I154" s="15" t="n">
        <v>14.466</v>
      </c>
      <c r="J154" s="1" t="s">
        <v>420</v>
      </c>
      <c r="K154" s="13" t="s">
        <v>106</v>
      </c>
      <c r="L154" s="16" t="s">
        <v>415</v>
      </c>
      <c r="M154" s="3" t="n">
        <v>59.87</v>
      </c>
      <c r="N154" s="3" t="n">
        <v>0.59</v>
      </c>
      <c r="O154" s="3" t="n">
        <v>18.36</v>
      </c>
      <c r="P154" s="3" t="n">
        <v>1.11</v>
      </c>
      <c r="Q154" s="3" t="n">
        <v>4.49</v>
      </c>
      <c r="R154" s="3"/>
      <c r="S154" s="3" t="n">
        <v>0.13</v>
      </c>
      <c r="T154" s="3" t="n">
        <v>1.96</v>
      </c>
      <c r="U154" s="3" t="n">
        <v>5.85</v>
      </c>
      <c r="V154" s="3" t="n">
        <v>3.76</v>
      </c>
      <c r="W154" s="3" t="n">
        <v>1.74</v>
      </c>
      <c r="X154" s="3" t="n">
        <v>0.21</v>
      </c>
      <c r="Y154" s="3"/>
      <c r="Z154" s="3"/>
      <c r="AA154" s="3" t="n">
        <v>0.03</v>
      </c>
      <c r="AB154" s="3" t="n">
        <v>0.99</v>
      </c>
      <c r="AC154" s="3" t="n">
        <v>0.11</v>
      </c>
      <c r="AD154" s="3"/>
      <c r="AE154" s="3"/>
      <c r="AF154" s="3"/>
      <c r="AG154" s="3"/>
      <c r="AH154" s="3" t="n">
        <v>1319</v>
      </c>
      <c r="AI154" s="3"/>
      <c r="AJ154" s="3"/>
      <c r="AK154" s="3"/>
      <c r="AL154" s="3"/>
      <c r="AM154" s="3"/>
      <c r="AN154" s="3" t="n">
        <v>66.89</v>
      </c>
      <c r="AO154" s="3"/>
      <c r="AP154" s="3" t="n">
        <v>24</v>
      </c>
      <c r="AQ154" s="3"/>
      <c r="AR154" s="3" t="n">
        <v>23</v>
      </c>
      <c r="AS154" s="3" t="n">
        <v>4.25</v>
      </c>
      <c r="AT154" s="3" t="n">
        <v>2.32</v>
      </c>
      <c r="AU154" s="3" t="n">
        <v>2.56</v>
      </c>
      <c r="AV154" s="3" t="n">
        <v>600</v>
      </c>
      <c r="AW154" s="3" t="n">
        <v>19</v>
      </c>
      <c r="AX154" s="3" t="n">
        <v>2.97</v>
      </c>
      <c r="AY154" s="3"/>
      <c r="AZ154" s="3"/>
      <c r="BA154" s="3"/>
      <c r="BB154" s="3"/>
      <c r="BC154" s="3" t="n">
        <v>29.16</v>
      </c>
      <c r="BD154" s="3"/>
      <c r="BE154" s="3" t="n">
        <v>0.24</v>
      </c>
      <c r="BF154" s="3"/>
      <c r="BG154" s="3"/>
      <c r="BH154" s="3" t="n">
        <v>35.43</v>
      </c>
      <c r="BI154" s="3" t="n">
        <v>4</v>
      </c>
      <c r="BJ154" s="3" t="n">
        <v>16</v>
      </c>
      <c r="BK154" s="3"/>
      <c r="BL154" s="3" t="n">
        <v>58</v>
      </c>
      <c r="BM154" s="3" t="n">
        <v>500</v>
      </c>
      <c r="BN154" s="3"/>
      <c r="BO154" s="3"/>
      <c r="BP154" s="3"/>
      <c r="BQ154" s="3" t="n">
        <v>5.46</v>
      </c>
      <c r="BR154" s="3"/>
      <c r="BS154" s="3" t="n">
        <v>591</v>
      </c>
      <c r="BT154" s="3"/>
      <c r="BU154" s="3"/>
      <c r="BV154" s="3"/>
      <c r="BW154" s="3"/>
      <c r="BX154" s="3"/>
      <c r="BY154" s="3"/>
      <c r="BZ154" s="3"/>
      <c r="CA154" s="3"/>
      <c r="CB154" s="3" t="n">
        <v>20.91</v>
      </c>
      <c r="CC154" s="3" t="n">
        <v>1.97</v>
      </c>
      <c r="CD154" s="3" t="n">
        <v>76</v>
      </c>
      <c r="CE154" s="3" t="n">
        <v>186</v>
      </c>
      <c r="CF154" s="5" t="n">
        <v>0.0981387478849408</v>
      </c>
      <c r="CG154" s="5" t="n">
        <v>28.2639885222382</v>
      </c>
      <c r="CH154" s="5" t="n">
        <v>21.7893243371063</v>
      </c>
      <c r="CI154" s="17" t="n">
        <f aca="false">-10.6+10.3*LN(CG154)+8.8*LN(CH154)</f>
        <v>50.9348588276081</v>
      </c>
      <c r="CJ154" s="5" t="n">
        <f aca="false">(100*CI154-1781)/1003</f>
        <v>3.30257814831586</v>
      </c>
      <c r="AKR154" s="1"/>
      <c r="AKS154" s="1"/>
      <c r="AKT154" s="1"/>
      <c r="AKU154" s="1"/>
      <c r="AKV154" s="1"/>
      <c r="AKW154" s="1"/>
      <c r="AKX154" s="1"/>
      <c r="AKY154" s="1"/>
      <c r="AKZ154" s="1"/>
      <c r="ALA154" s="1"/>
      <c r="ALB154" s="1"/>
      <c r="ALC154" s="1"/>
      <c r="ALD154" s="1"/>
      <c r="ALE154" s="1"/>
      <c r="ALF154" s="1"/>
      <c r="ALG154" s="1"/>
      <c r="ALH154" s="1"/>
      <c r="ALI154" s="1"/>
      <c r="ALJ154" s="1"/>
      <c r="ALK154" s="1"/>
      <c r="ALL154" s="1"/>
      <c r="ALM154" s="1"/>
      <c r="ALN154" s="1"/>
      <c r="ALO154" s="1"/>
      <c r="ALP154" s="1"/>
      <c r="ALQ154" s="1"/>
      <c r="ALR154" s="1"/>
      <c r="ALS154" s="1"/>
      <c r="ALT154" s="1"/>
      <c r="ALU154" s="1"/>
      <c r="ALV154" s="1"/>
      <c r="ALW154" s="1"/>
      <c r="ALX154" s="1"/>
      <c r="ALY154" s="1"/>
      <c r="ALZ154" s="1"/>
      <c r="AMA154" s="1"/>
      <c r="AMB154" s="1"/>
      <c r="AMC154" s="1"/>
      <c r="AMD154" s="1"/>
      <c r="AME154" s="1"/>
      <c r="AMF154" s="1"/>
      <c r="AMG154" s="1"/>
      <c r="AMH154" s="1"/>
      <c r="AMI154" s="1"/>
      <c r="AMJ154" s="0"/>
    </row>
    <row r="155" s="13" customFormat="true" ht="15" hidden="false" customHeight="false" outlineLevel="0" collapsed="false">
      <c r="A155" s="12" t="n">
        <v>76</v>
      </c>
      <c r="B155" s="13" t="s">
        <v>421</v>
      </c>
      <c r="C155" s="14"/>
      <c r="D155" s="13" t="n">
        <v>333</v>
      </c>
      <c r="E155" s="13" t="n">
        <v>3</v>
      </c>
      <c r="F155" s="13" t="s">
        <v>222</v>
      </c>
      <c r="G155" s="13" t="s">
        <v>223</v>
      </c>
      <c r="H155" s="15"/>
      <c r="I155" s="15"/>
      <c r="K155" s="13" t="s">
        <v>217</v>
      </c>
      <c r="L155" s="16" t="s">
        <v>224</v>
      </c>
      <c r="M155" s="3" t="n">
        <v>66.51</v>
      </c>
      <c r="N155" s="3" t="n">
        <v>0.67</v>
      </c>
      <c r="O155" s="3" t="n">
        <v>14.68</v>
      </c>
      <c r="P155" s="3" t="n">
        <v>1.68</v>
      </c>
      <c r="Q155" s="3" t="n">
        <v>1.71</v>
      </c>
      <c r="R155" s="3"/>
      <c r="S155" s="3" t="n">
        <v>0.06</v>
      </c>
      <c r="T155" s="3" t="n">
        <v>2.24</v>
      </c>
      <c r="U155" s="3" t="n">
        <v>2.55</v>
      </c>
      <c r="V155" s="3" t="n">
        <v>3.73</v>
      </c>
      <c r="W155" s="3" t="n">
        <v>4.79</v>
      </c>
      <c r="X155" s="3" t="n">
        <v>0.26</v>
      </c>
      <c r="Y155" s="3"/>
      <c r="Z155" s="3"/>
      <c r="AA155" s="3" t="n">
        <v>0.74</v>
      </c>
      <c r="AB155" s="3"/>
      <c r="AC155" s="3"/>
      <c r="AD155" s="3"/>
      <c r="AE155" s="3"/>
      <c r="AF155" s="3"/>
      <c r="AG155" s="3"/>
      <c r="AH155" s="3" t="n">
        <v>1052</v>
      </c>
      <c r="AI155" s="3"/>
      <c r="AJ155" s="3"/>
      <c r="AK155" s="3"/>
      <c r="AL155" s="3"/>
      <c r="AM155" s="3"/>
      <c r="AN155" s="3" t="n">
        <v>114</v>
      </c>
      <c r="AO155" s="3"/>
      <c r="AP155" s="3" t="n">
        <v>53</v>
      </c>
      <c r="AQ155" s="3" t="n">
        <v>5.6</v>
      </c>
      <c r="AR155" s="3"/>
      <c r="AS155" s="3"/>
      <c r="AT155" s="3"/>
      <c r="AU155" s="3" t="n">
        <v>1.44</v>
      </c>
      <c r="AV155" s="3"/>
      <c r="AW155" s="3" t="n">
        <v>21</v>
      </c>
      <c r="AX155" s="3" t="n">
        <v>6.5</v>
      </c>
      <c r="AY155" s="3"/>
      <c r="AZ155" s="3" t="n">
        <v>6.48</v>
      </c>
      <c r="BA155" s="3"/>
      <c r="BB155" s="3" t="n">
        <v>0.65</v>
      </c>
      <c r="BC155" s="3" t="n">
        <v>71.8</v>
      </c>
      <c r="BD155" s="3"/>
      <c r="BE155" s="3" t="n">
        <v>0.25</v>
      </c>
      <c r="BF155" s="3"/>
      <c r="BG155" s="3" t="n">
        <v>23</v>
      </c>
      <c r="BH155" s="3" t="n">
        <v>50.5</v>
      </c>
      <c r="BI155" s="3" t="n">
        <v>32</v>
      </c>
      <c r="BJ155" s="3" t="n">
        <v>27</v>
      </c>
      <c r="BK155" s="3"/>
      <c r="BL155" s="3" t="n">
        <v>194</v>
      </c>
      <c r="BM155" s="3"/>
      <c r="BN155" s="3"/>
      <c r="BO155" s="3" t="n">
        <v>6.3</v>
      </c>
      <c r="BP155" s="3"/>
      <c r="BQ155" s="3" t="n">
        <v>7.27</v>
      </c>
      <c r="BR155" s="3"/>
      <c r="BS155" s="3" t="n">
        <v>585</v>
      </c>
      <c r="BT155" s="3" t="n">
        <v>1.73</v>
      </c>
      <c r="BU155" s="3" t="n">
        <v>0.85</v>
      </c>
      <c r="BV155" s="3" t="n">
        <v>32.8</v>
      </c>
      <c r="BW155" s="3"/>
      <c r="BX155" s="3" t="n">
        <v>0.27</v>
      </c>
      <c r="BY155" s="3" t="n">
        <v>7.4</v>
      </c>
      <c r="BZ155" s="3"/>
      <c r="CA155" s="3"/>
      <c r="CB155" s="3" t="n">
        <v>18</v>
      </c>
      <c r="CC155" s="3" t="n">
        <v>1.46</v>
      </c>
      <c r="CD155" s="3" t="n">
        <v>43</v>
      </c>
      <c r="CE155" s="3" t="n">
        <v>190</v>
      </c>
      <c r="CF155" s="5" t="n">
        <v>0.331623931623932</v>
      </c>
      <c r="CG155" s="5" t="n">
        <v>32.5</v>
      </c>
      <c r="CH155" s="5" t="n">
        <v>72.3925806177146</v>
      </c>
      <c r="CI155" s="17" t="n">
        <v>62.9392865052221</v>
      </c>
      <c r="CJ155" s="5" t="n">
        <f aca="false">(100*CI155-1781)/1003</f>
        <v>4.49943035944388</v>
      </c>
      <c r="AKR155" s="1"/>
      <c r="AKS155" s="1"/>
      <c r="AKT155" s="1"/>
      <c r="AKU155" s="1"/>
      <c r="AKV155" s="1"/>
      <c r="AKW155" s="1"/>
      <c r="AKX155" s="1"/>
      <c r="AKY155" s="1"/>
      <c r="AKZ155" s="1"/>
      <c r="ALA155" s="1"/>
      <c r="ALB155" s="1"/>
      <c r="ALC155" s="1"/>
      <c r="ALD155" s="1"/>
      <c r="ALE155" s="1"/>
      <c r="ALF155" s="1"/>
      <c r="ALG155" s="1"/>
      <c r="ALH155" s="1"/>
      <c r="ALI155" s="1"/>
      <c r="ALJ155" s="1"/>
      <c r="ALK155" s="1"/>
      <c r="ALL155" s="1"/>
      <c r="ALM155" s="1"/>
      <c r="ALN155" s="1"/>
      <c r="ALO155" s="1"/>
      <c r="ALP155" s="1"/>
      <c r="ALQ155" s="1"/>
      <c r="ALR155" s="1"/>
      <c r="ALS155" s="1"/>
      <c r="ALT155" s="1"/>
      <c r="ALU155" s="1"/>
      <c r="ALV155" s="1"/>
      <c r="ALW155" s="1"/>
      <c r="ALX155" s="1"/>
      <c r="ALY155" s="1"/>
      <c r="ALZ155" s="1"/>
      <c r="AMA155" s="1"/>
      <c r="AMB155" s="1"/>
      <c r="AMC155" s="1"/>
      <c r="AMD155" s="1"/>
      <c r="AME155" s="1"/>
      <c r="AMF155" s="1"/>
      <c r="AMG155" s="1"/>
      <c r="AMH155" s="1"/>
      <c r="AMI155" s="1"/>
      <c r="AMJ155" s="0"/>
    </row>
    <row r="156" s="13" customFormat="true" ht="15" hidden="false" customHeight="false" outlineLevel="0" collapsed="false">
      <c r="A156" s="12"/>
      <c r="B156" s="13" t="s">
        <v>422</v>
      </c>
      <c r="C156" s="14" t="s">
        <v>423</v>
      </c>
      <c r="D156" s="13" t="n">
        <v>335</v>
      </c>
      <c r="E156" s="13" t="n">
        <v>13</v>
      </c>
      <c r="F156" s="13" t="s">
        <v>179</v>
      </c>
      <c r="G156" s="13" t="s">
        <v>156</v>
      </c>
      <c r="H156" s="15" t="n">
        <v>45.2111111111111</v>
      </c>
      <c r="I156" s="15" t="n">
        <v>6.06972222222222</v>
      </c>
      <c r="K156" s="13" t="s">
        <v>148</v>
      </c>
      <c r="L156" s="16" t="s">
        <v>284</v>
      </c>
      <c r="M156" s="3" t="n">
        <v>71.19</v>
      </c>
      <c r="N156" s="3" t="n">
        <v>0.22</v>
      </c>
      <c r="O156" s="3" t="n">
        <v>15.04</v>
      </c>
      <c r="P156" s="3" t="n">
        <v>1.56</v>
      </c>
      <c r="Q156" s="3"/>
      <c r="R156" s="3"/>
      <c r="S156" s="3" t="n">
        <v>0.02</v>
      </c>
      <c r="T156" s="3" t="n">
        <v>0.54</v>
      </c>
      <c r="U156" s="3" t="n">
        <v>1.43</v>
      </c>
      <c r="V156" s="3" t="n">
        <v>4.17</v>
      </c>
      <c r="W156" s="3" t="n">
        <v>4.34</v>
      </c>
      <c r="X156" s="3" t="n">
        <v>0.11</v>
      </c>
      <c r="Y156" s="3" t="n">
        <v>0.13</v>
      </c>
      <c r="Z156" s="3"/>
      <c r="AA156" s="3"/>
      <c r="AB156" s="3"/>
      <c r="AC156" s="3"/>
      <c r="AD156" s="3"/>
      <c r="AE156" s="3"/>
      <c r="AF156" s="3"/>
      <c r="AG156" s="3"/>
      <c r="AH156" s="3" t="n">
        <v>1179</v>
      </c>
      <c r="AI156" s="3"/>
      <c r="AJ156" s="3"/>
      <c r="AK156" s="3"/>
      <c r="AL156" s="3"/>
      <c r="AM156" s="3"/>
      <c r="AN156" s="3" t="n">
        <v>55.75</v>
      </c>
      <c r="AO156" s="3"/>
      <c r="AP156" s="3"/>
      <c r="AQ156" s="3"/>
      <c r="AR156" s="3"/>
      <c r="AS156" s="3" t="n">
        <v>1.72</v>
      </c>
      <c r="AT156" s="3" t="n">
        <v>0.87</v>
      </c>
      <c r="AU156" s="3" t="n">
        <v>0.93</v>
      </c>
      <c r="AV156" s="3"/>
      <c r="AW156" s="3"/>
      <c r="AX156" s="3" t="n">
        <v>2.7</v>
      </c>
      <c r="AY156" s="3"/>
      <c r="AZ156" s="3"/>
      <c r="BA156" s="3"/>
      <c r="BB156" s="3"/>
      <c r="BC156" s="3" t="n">
        <v>28.5</v>
      </c>
      <c r="BD156" s="3"/>
      <c r="BE156" s="3" t="n">
        <v>0.13</v>
      </c>
      <c r="BF156" s="3"/>
      <c r="BG156" s="3"/>
      <c r="BH156" s="3" t="n">
        <v>22.8</v>
      </c>
      <c r="BI156" s="3"/>
      <c r="BJ156" s="3"/>
      <c r="BK156" s="3"/>
      <c r="BL156" s="3" t="n">
        <v>179</v>
      </c>
      <c r="BM156" s="3"/>
      <c r="BN156" s="3"/>
      <c r="BO156" s="3"/>
      <c r="BP156" s="3"/>
      <c r="BQ156" s="3" t="n">
        <v>4.01</v>
      </c>
      <c r="BR156" s="3"/>
      <c r="BS156" s="3" t="n">
        <v>517</v>
      </c>
      <c r="BT156" s="3"/>
      <c r="BU156" s="3"/>
      <c r="BV156" s="3" t="n">
        <v>22.4</v>
      </c>
      <c r="BW156" s="3"/>
      <c r="BX156" s="3"/>
      <c r="BY156" s="3" t="n">
        <v>8.5</v>
      </c>
      <c r="BZ156" s="3"/>
      <c r="CA156" s="3"/>
      <c r="CB156" s="3" t="n">
        <v>9.3</v>
      </c>
      <c r="CC156" s="3" t="n">
        <v>0.86</v>
      </c>
      <c r="CD156" s="3"/>
      <c r="CE156" s="3"/>
      <c r="CF156" s="5" t="n">
        <v>0.346228239845261</v>
      </c>
      <c r="CG156" s="5" t="n">
        <v>55.5913978494624</v>
      </c>
      <c r="CH156" s="5" t="n">
        <v>48.7830420338004</v>
      </c>
      <c r="CI156" s="17" t="n">
        <v>64.9946615136037</v>
      </c>
      <c r="CJ156" s="5" t="n">
        <f aca="false">(100*CI156-1781)/1003</f>
        <v>4.70435309208412</v>
      </c>
      <c r="AKR156" s="1"/>
      <c r="AKS156" s="1"/>
      <c r="AKT156" s="1"/>
      <c r="AKU156" s="1"/>
      <c r="AKV156" s="1"/>
      <c r="AKW156" s="1"/>
      <c r="AKX156" s="1"/>
      <c r="AKY156" s="1"/>
      <c r="AKZ156" s="1"/>
      <c r="ALA156" s="1"/>
      <c r="ALB156" s="1"/>
      <c r="ALC156" s="1"/>
      <c r="ALD156" s="1"/>
      <c r="ALE156" s="1"/>
      <c r="ALF156" s="1"/>
      <c r="ALG156" s="1"/>
      <c r="ALH156" s="1"/>
      <c r="ALI156" s="1"/>
      <c r="ALJ156" s="1"/>
      <c r="ALK156" s="1"/>
      <c r="ALL156" s="1"/>
      <c r="ALM156" s="1"/>
      <c r="ALN156" s="1"/>
      <c r="ALO156" s="1"/>
      <c r="ALP156" s="1"/>
      <c r="ALQ156" s="1"/>
      <c r="ALR156" s="1"/>
      <c r="ALS156" s="1"/>
      <c r="ALT156" s="1"/>
      <c r="ALU156" s="1"/>
      <c r="ALV156" s="1"/>
      <c r="ALW156" s="1"/>
      <c r="ALX156" s="1"/>
      <c r="ALY156" s="1"/>
      <c r="ALZ156" s="1"/>
      <c r="AMA156" s="1"/>
      <c r="AMB156" s="1"/>
      <c r="AMC156" s="1"/>
      <c r="AMD156" s="1"/>
      <c r="AME156" s="1"/>
      <c r="AMF156" s="1"/>
      <c r="AMG156" s="1"/>
      <c r="AMH156" s="1"/>
      <c r="AMI156" s="1"/>
      <c r="AMJ156" s="0"/>
    </row>
    <row r="157" s="13" customFormat="true" ht="15" hidden="false" customHeight="false" outlineLevel="0" collapsed="false">
      <c r="A157" s="12"/>
      <c r="B157" s="13" t="s">
        <v>422</v>
      </c>
      <c r="C157" s="14" t="s">
        <v>424</v>
      </c>
      <c r="D157" s="13" t="n">
        <v>335</v>
      </c>
      <c r="E157" s="13" t="n">
        <v>13</v>
      </c>
      <c r="F157" s="13" t="s">
        <v>179</v>
      </c>
      <c r="G157" s="13" t="s">
        <v>156</v>
      </c>
      <c r="H157" s="15" t="n">
        <v>45.2111111111111</v>
      </c>
      <c r="I157" s="15" t="n">
        <v>6.06972222222222</v>
      </c>
      <c r="K157" s="13" t="s">
        <v>148</v>
      </c>
      <c r="L157" s="16" t="s">
        <v>284</v>
      </c>
      <c r="M157" s="3" t="n">
        <v>69.62</v>
      </c>
      <c r="N157" s="3" t="n">
        <v>0.27</v>
      </c>
      <c r="O157" s="3" t="n">
        <v>15.78</v>
      </c>
      <c r="P157" s="3" t="n">
        <v>1.94</v>
      </c>
      <c r="Q157" s="3"/>
      <c r="R157" s="3"/>
      <c r="S157" s="3" t="n">
        <v>0.03</v>
      </c>
      <c r="T157" s="3" t="n">
        <v>0.91</v>
      </c>
      <c r="U157" s="3" t="n">
        <v>2.11</v>
      </c>
      <c r="V157" s="3" t="n">
        <v>4.5</v>
      </c>
      <c r="W157" s="3" t="n">
        <v>3.68</v>
      </c>
      <c r="X157" s="3" t="n">
        <v>0.17</v>
      </c>
      <c r="Y157" s="3" t="n">
        <v>0.7</v>
      </c>
      <c r="Z157" s="3"/>
      <c r="AA157" s="3"/>
      <c r="AB157" s="3"/>
      <c r="AC157" s="3"/>
      <c r="AD157" s="3"/>
      <c r="AE157" s="3"/>
      <c r="AF157" s="3"/>
      <c r="AG157" s="3"/>
      <c r="AH157" s="3" t="n">
        <v>1395</v>
      </c>
      <c r="AI157" s="3"/>
      <c r="AJ157" s="3"/>
      <c r="AK157" s="3"/>
      <c r="AL157" s="3"/>
      <c r="AM157" s="3"/>
      <c r="AN157" s="3" t="n">
        <v>55.06</v>
      </c>
      <c r="AO157" s="3"/>
      <c r="AP157" s="3"/>
      <c r="AQ157" s="3"/>
      <c r="AR157" s="3"/>
      <c r="AS157" s="3" t="n">
        <v>2.01</v>
      </c>
      <c r="AT157" s="3" t="n">
        <v>0.92</v>
      </c>
      <c r="AU157" s="3" t="n">
        <v>1.12</v>
      </c>
      <c r="AV157" s="3"/>
      <c r="AW157" s="3"/>
      <c r="AX157" s="3" t="n">
        <v>2.92</v>
      </c>
      <c r="AY157" s="3"/>
      <c r="AZ157" s="3"/>
      <c r="BA157" s="3"/>
      <c r="BB157" s="3"/>
      <c r="BC157" s="3" t="n">
        <v>28.79</v>
      </c>
      <c r="BD157" s="3"/>
      <c r="BE157" s="3" t="n">
        <v>0.13</v>
      </c>
      <c r="BF157" s="3"/>
      <c r="BG157" s="3"/>
      <c r="BH157" s="3" t="n">
        <v>21.5</v>
      </c>
      <c r="BI157" s="3"/>
      <c r="BJ157" s="3"/>
      <c r="BK157" s="3"/>
      <c r="BL157" s="3" t="n">
        <v>140</v>
      </c>
      <c r="BM157" s="3"/>
      <c r="BN157" s="3"/>
      <c r="BO157" s="3"/>
      <c r="BP157" s="3"/>
      <c r="BQ157" s="3" t="n">
        <v>4.2</v>
      </c>
      <c r="BR157" s="3"/>
      <c r="BS157" s="3" t="n">
        <v>609</v>
      </c>
      <c r="BT157" s="3"/>
      <c r="BU157" s="3"/>
      <c r="BV157" s="3" t="n">
        <v>19.1</v>
      </c>
      <c r="BW157" s="3"/>
      <c r="BX157" s="3"/>
      <c r="BY157" s="3" t="n">
        <v>2.8</v>
      </c>
      <c r="BZ157" s="3"/>
      <c r="CA157" s="3"/>
      <c r="CB157" s="3" t="n">
        <v>9.9</v>
      </c>
      <c r="CC157" s="3" t="n">
        <v>0.85</v>
      </c>
      <c r="CD157" s="3"/>
      <c r="CE157" s="3"/>
      <c r="CF157" s="5" t="n">
        <v>0.229885057471264</v>
      </c>
      <c r="CG157" s="5" t="n">
        <v>61.5151515151515</v>
      </c>
      <c r="CH157" s="5" t="n">
        <v>49.8591888929485</v>
      </c>
      <c r="CI157" s="17" t="n">
        <v>66.2296048892626</v>
      </c>
      <c r="CJ157" s="5" t="n">
        <f aca="false">(100*CI157-1781)/1003</f>
        <v>4.82747805476197</v>
      </c>
      <c r="AKR157" s="1"/>
      <c r="AKS157" s="1"/>
      <c r="AKT157" s="1"/>
      <c r="AKU157" s="1"/>
      <c r="AKV157" s="1"/>
      <c r="AKW157" s="1"/>
      <c r="AKX157" s="1"/>
      <c r="AKY157" s="1"/>
      <c r="AKZ157" s="1"/>
      <c r="ALA157" s="1"/>
      <c r="ALB157" s="1"/>
      <c r="ALC157" s="1"/>
      <c r="ALD157" s="1"/>
      <c r="ALE157" s="1"/>
      <c r="ALF157" s="1"/>
      <c r="ALG157" s="1"/>
      <c r="ALH157" s="1"/>
      <c r="ALI157" s="1"/>
      <c r="ALJ157" s="1"/>
      <c r="ALK157" s="1"/>
      <c r="ALL157" s="1"/>
      <c r="ALM157" s="1"/>
      <c r="ALN157" s="1"/>
      <c r="ALO157" s="1"/>
      <c r="ALP157" s="1"/>
      <c r="ALQ157" s="1"/>
      <c r="ALR157" s="1"/>
      <c r="ALS157" s="1"/>
      <c r="ALT157" s="1"/>
      <c r="ALU157" s="1"/>
      <c r="ALV157" s="1"/>
      <c r="ALW157" s="1"/>
      <c r="ALX157" s="1"/>
      <c r="ALY157" s="1"/>
      <c r="ALZ157" s="1"/>
      <c r="AMA157" s="1"/>
      <c r="AMB157" s="1"/>
      <c r="AMC157" s="1"/>
      <c r="AMD157" s="1"/>
      <c r="AME157" s="1"/>
      <c r="AMF157" s="1"/>
      <c r="AMG157" s="1"/>
      <c r="AMH157" s="1"/>
      <c r="AMI157" s="1"/>
      <c r="AMJ157" s="0"/>
    </row>
    <row r="158" s="13" customFormat="true" ht="15" hidden="false" customHeight="false" outlineLevel="0" collapsed="false">
      <c r="A158" s="12" t="s">
        <v>425</v>
      </c>
      <c r="B158" s="13" t="s">
        <v>422</v>
      </c>
      <c r="C158" s="14" t="s">
        <v>426</v>
      </c>
      <c r="D158" s="13" t="n">
        <v>335</v>
      </c>
      <c r="E158" s="13" t="n">
        <v>13</v>
      </c>
      <c r="F158" s="13" t="s">
        <v>179</v>
      </c>
      <c r="G158" s="13" t="s">
        <v>156</v>
      </c>
      <c r="H158" s="15" t="n">
        <v>45.2111111111111</v>
      </c>
      <c r="I158" s="15" t="n">
        <v>6.06972222222222</v>
      </c>
      <c r="J158" s="13" t="s">
        <v>427</v>
      </c>
      <c r="K158" s="13" t="s">
        <v>114</v>
      </c>
      <c r="L158" s="16" t="s">
        <v>284</v>
      </c>
      <c r="M158" s="3" t="n">
        <v>69.95</v>
      </c>
      <c r="N158" s="3" t="n">
        <v>0.27</v>
      </c>
      <c r="O158" s="3" t="n">
        <v>15.03</v>
      </c>
      <c r="P158" s="3" t="n">
        <v>1.82</v>
      </c>
      <c r="Q158" s="3"/>
      <c r="R158" s="3"/>
      <c r="S158" s="3" t="n">
        <v>0.03</v>
      </c>
      <c r="T158" s="3" t="n">
        <v>0.79</v>
      </c>
      <c r="U158" s="3" t="n">
        <v>1.25</v>
      </c>
      <c r="V158" s="3" t="n">
        <v>4.3</v>
      </c>
      <c r="W158" s="3" t="n">
        <v>4.41</v>
      </c>
      <c r="X158" s="3" t="n">
        <v>0.12</v>
      </c>
      <c r="Y158" s="3" t="n">
        <v>0.77</v>
      </c>
      <c r="Z158" s="3"/>
      <c r="AA158" s="3"/>
      <c r="AB158" s="3"/>
      <c r="AC158" s="3"/>
      <c r="AD158" s="3"/>
      <c r="AE158" s="3"/>
      <c r="AF158" s="3"/>
      <c r="AG158" s="3"/>
      <c r="AH158" s="3" t="n">
        <v>1187</v>
      </c>
      <c r="AI158" s="3" t="n">
        <v>5.19</v>
      </c>
      <c r="AJ158" s="3"/>
      <c r="AK158" s="3"/>
      <c r="AL158" s="3"/>
      <c r="AM158" s="3"/>
      <c r="AN158" s="3" t="n">
        <v>56.79</v>
      </c>
      <c r="AO158" s="3" t="n">
        <v>10</v>
      </c>
      <c r="AP158" s="3" t="n">
        <v>29</v>
      </c>
      <c r="AQ158" s="3"/>
      <c r="AR158" s="3"/>
      <c r="AS158" s="3" t="n">
        <v>1.78</v>
      </c>
      <c r="AT158" s="3" t="n">
        <v>0.79</v>
      </c>
      <c r="AU158" s="3" t="n">
        <v>0.89</v>
      </c>
      <c r="AV158" s="3"/>
      <c r="AW158" s="3"/>
      <c r="AX158" s="3" t="n">
        <v>2.65</v>
      </c>
      <c r="AY158" s="3"/>
      <c r="AZ158" s="3"/>
      <c r="BA158" s="3"/>
      <c r="BB158" s="3"/>
      <c r="BC158" s="3" t="n">
        <v>29.78</v>
      </c>
      <c r="BD158" s="3"/>
      <c r="BE158" s="3" t="n">
        <v>0.12</v>
      </c>
      <c r="BF158" s="3"/>
      <c r="BG158" s="3" t="n">
        <v>5</v>
      </c>
      <c r="BH158" s="3" t="n">
        <v>22.64</v>
      </c>
      <c r="BI158" s="3" t="n">
        <v>21</v>
      </c>
      <c r="BJ158" s="3"/>
      <c r="BK158" s="3"/>
      <c r="BL158" s="3" t="n">
        <v>176</v>
      </c>
      <c r="BM158" s="3"/>
      <c r="BN158" s="3"/>
      <c r="BO158" s="3" t="n">
        <v>4.3</v>
      </c>
      <c r="BP158" s="3"/>
      <c r="BQ158" s="3" t="n">
        <v>3.74</v>
      </c>
      <c r="BR158" s="3"/>
      <c r="BS158" s="3" t="n">
        <v>568</v>
      </c>
      <c r="BT158" s="3"/>
      <c r="BU158" s="3"/>
      <c r="BV158" s="3" t="n">
        <v>17.1</v>
      </c>
      <c r="BW158" s="3"/>
      <c r="BX158" s="3"/>
      <c r="BY158" s="3" t="n">
        <v>4.78</v>
      </c>
      <c r="BZ158" s="3" t="n">
        <v>5</v>
      </c>
      <c r="CA158" s="3"/>
      <c r="CB158" s="3" t="n">
        <v>8.96</v>
      </c>
      <c r="CC158" s="3" t="n">
        <v>0.79</v>
      </c>
      <c r="CD158" s="3" t="n">
        <v>34</v>
      </c>
      <c r="CE158" s="3" t="n">
        <v>137</v>
      </c>
      <c r="CF158" s="5" t="n">
        <v>0.309859154929577</v>
      </c>
      <c r="CG158" s="5" t="n">
        <v>63.3928571428571</v>
      </c>
      <c r="CH158" s="5" t="n">
        <v>55.4906832298137</v>
      </c>
      <c r="CI158" s="17" t="n">
        <v>67.4810104798263</v>
      </c>
      <c r="CJ158" s="5" t="n">
        <f aca="false">(100*CI158-1781)/1003</f>
        <v>4.95224431503752</v>
      </c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1"/>
      <c r="AMA158" s="1"/>
      <c r="AMB158" s="1"/>
      <c r="AMC158" s="1"/>
      <c r="AMD158" s="1"/>
      <c r="AME158" s="1"/>
      <c r="AMF158" s="1"/>
      <c r="AMG158" s="1"/>
      <c r="AMH158" s="1"/>
      <c r="AMI158" s="1"/>
      <c r="AMJ158" s="0"/>
    </row>
    <row r="159" s="13" customFormat="true" ht="15" hidden="false" customHeight="false" outlineLevel="0" collapsed="false">
      <c r="A159" s="12" t="s">
        <v>428</v>
      </c>
      <c r="B159" s="13" t="s">
        <v>429</v>
      </c>
      <c r="C159" s="14" t="s">
        <v>163</v>
      </c>
      <c r="D159" s="13" t="n">
        <v>326.1</v>
      </c>
      <c r="E159" s="13" t="n">
        <v>5.1</v>
      </c>
      <c r="F159" s="13" t="s">
        <v>111</v>
      </c>
      <c r="G159" s="13" t="s">
        <v>124</v>
      </c>
      <c r="H159" s="15" t="n">
        <v>50.085</v>
      </c>
      <c r="I159" s="15" t="n">
        <v>12.838</v>
      </c>
      <c r="J159" s="13" t="s">
        <v>430</v>
      </c>
      <c r="K159" s="13" t="s">
        <v>431</v>
      </c>
      <c r="L159" s="16" t="s">
        <v>432</v>
      </c>
      <c r="M159" s="3" t="n">
        <v>60.98</v>
      </c>
      <c r="N159" s="3" t="n">
        <v>1.19</v>
      </c>
      <c r="O159" s="3" t="n">
        <v>16.57</v>
      </c>
      <c r="P159" s="3" t="n">
        <v>1.08</v>
      </c>
      <c r="Q159" s="3" t="n">
        <v>4.22</v>
      </c>
      <c r="R159" s="3"/>
      <c r="S159" s="3" t="n">
        <v>0.09</v>
      </c>
      <c r="T159" s="3" t="n">
        <v>3.78</v>
      </c>
      <c r="U159" s="3" t="n">
        <v>4.32</v>
      </c>
      <c r="V159" s="3" t="n">
        <v>2.92</v>
      </c>
      <c r="W159" s="3" t="n">
        <v>2.82</v>
      </c>
      <c r="X159" s="3" t="n">
        <v>0.32</v>
      </c>
      <c r="Y159" s="3" t="n">
        <v>0.02</v>
      </c>
      <c r="Z159" s="3"/>
      <c r="AA159" s="3"/>
      <c r="AB159" s="3" t="n">
        <v>1.37</v>
      </c>
      <c r="AC159" s="3" t="n">
        <v>0.06</v>
      </c>
      <c r="AD159" s="3"/>
      <c r="AE159" s="3"/>
      <c r="AF159" s="3"/>
      <c r="AG159" s="3"/>
      <c r="AH159" s="3" t="n">
        <v>1065</v>
      </c>
      <c r="AI159" s="3"/>
      <c r="AJ159" s="3"/>
      <c r="AK159" s="3"/>
      <c r="AL159" s="3"/>
      <c r="AM159" s="3"/>
      <c r="AN159" s="3" t="n">
        <v>64.3</v>
      </c>
      <c r="AO159" s="3" t="n">
        <v>16.1</v>
      </c>
      <c r="AP159" s="3" t="n">
        <v>128</v>
      </c>
      <c r="AQ159" s="3" t="n">
        <v>5.7</v>
      </c>
      <c r="AR159" s="3"/>
      <c r="AS159" s="3" t="n">
        <v>4.9</v>
      </c>
      <c r="AT159" s="3" t="n">
        <v>2.8</v>
      </c>
      <c r="AU159" s="3" t="n">
        <v>1.9</v>
      </c>
      <c r="AV159" s="3" t="n">
        <v>1000</v>
      </c>
      <c r="AW159" s="3"/>
      <c r="AX159" s="3" t="n">
        <v>4.3</v>
      </c>
      <c r="AY159" s="3"/>
      <c r="AZ159" s="3" t="n">
        <v>6.1</v>
      </c>
      <c r="BA159" s="3"/>
      <c r="BB159" s="3" t="n">
        <v>0.98</v>
      </c>
      <c r="BC159" s="3" t="n">
        <v>30.5</v>
      </c>
      <c r="BD159" s="3"/>
      <c r="BE159" s="3" t="n">
        <v>0.33</v>
      </c>
      <c r="BF159" s="3"/>
      <c r="BG159" s="3" t="n">
        <v>16.8</v>
      </c>
      <c r="BH159" s="3" t="n">
        <v>34.8</v>
      </c>
      <c r="BI159" s="3" t="n">
        <v>29.1</v>
      </c>
      <c r="BJ159" s="3"/>
      <c r="BK159" s="3" t="n">
        <v>8.8</v>
      </c>
      <c r="BL159" s="3" t="n">
        <v>104</v>
      </c>
      <c r="BM159" s="3"/>
      <c r="BN159" s="3"/>
      <c r="BO159" s="3"/>
      <c r="BP159" s="3"/>
      <c r="BQ159" s="3" t="n">
        <v>7.2</v>
      </c>
      <c r="BR159" s="3"/>
      <c r="BS159" s="3" t="n">
        <v>391</v>
      </c>
      <c r="BT159" s="3" t="n">
        <v>0.9</v>
      </c>
      <c r="BU159" s="3" t="n">
        <v>0.9</v>
      </c>
      <c r="BV159" s="3" t="n">
        <v>6.8</v>
      </c>
      <c r="BW159" s="3"/>
      <c r="BX159" s="3" t="n">
        <v>0.37</v>
      </c>
      <c r="BY159" s="3"/>
      <c r="BZ159" s="3" t="n">
        <v>117.4</v>
      </c>
      <c r="CA159" s="3"/>
      <c r="CB159" s="3" t="n">
        <v>25.5</v>
      </c>
      <c r="CC159" s="3" t="n">
        <v>2.3</v>
      </c>
      <c r="CD159" s="3"/>
      <c r="CE159" s="3" t="n">
        <v>224</v>
      </c>
      <c r="CF159" s="5" t="n">
        <v>0.265984654731458</v>
      </c>
      <c r="CG159" s="5" t="n">
        <v>15.3333333333333</v>
      </c>
      <c r="CH159" s="5" t="n">
        <v>19.5206589251958</v>
      </c>
      <c r="CI159" s="17" t="n">
        <v>43.6682651746507</v>
      </c>
      <c r="CJ159" s="5" t="n">
        <f aca="false">(100*CI159-1781)/1003</f>
        <v>2.57809224074284</v>
      </c>
      <c r="AKR159" s="1"/>
      <c r="AKS159" s="1"/>
      <c r="AKT159" s="1"/>
      <c r="AKU159" s="1"/>
      <c r="AKV159" s="1"/>
      <c r="AKW159" s="1"/>
      <c r="AKX159" s="1"/>
      <c r="AKY159" s="1"/>
      <c r="AKZ159" s="1"/>
      <c r="ALA159" s="1"/>
      <c r="ALB159" s="1"/>
      <c r="ALC159" s="1"/>
      <c r="ALD159" s="1"/>
      <c r="ALE159" s="1"/>
      <c r="ALF159" s="1"/>
      <c r="ALG159" s="1"/>
      <c r="ALH159" s="1"/>
      <c r="ALI159" s="1"/>
      <c r="ALJ159" s="1"/>
      <c r="ALK159" s="1"/>
      <c r="ALL159" s="1"/>
      <c r="ALM159" s="1"/>
      <c r="ALN159" s="1"/>
      <c r="ALO159" s="1"/>
      <c r="ALP159" s="1"/>
      <c r="ALQ159" s="1"/>
      <c r="ALR159" s="1"/>
      <c r="ALS159" s="1"/>
      <c r="ALT159" s="1"/>
      <c r="ALU159" s="1"/>
      <c r="ALV159" s="1"/>
      <c r="ALW159" s="1"/>
      <c r="ALX159" s="1"/>
      <c r="ALY159" s="1"/>
      <c r="ALZ159" s="1"/>
      <c r="AMA159" s="1"/>
      <c r="AMB159" s="1"/>
      <c r="AMC159" s="1"/>
      <c r="AMD159" s="1"/>
      <c r="AME159" s="1"/>
      <c r="AMF159" s="1"/>
      <c r="AMG159" s="1"/>
      <c r="AMH159" s="1"/>
      <c r="AMI159" s="1"/>
      <c r="AMJ159" s="0"/>
    </row>
    <row r="160" s="13" customFormat="true" ht="15" hidden="false" customHeight="false" outlineLevel="0" collapsed="false">
      <c r="A160" s="12" t="s">
        <v>433</v>
      </c>
      <c r="B160" s="13" t="s">
        <v>429</v>
      </c>
      <c r="C160" s="14" t="s">
        <v>163</v>
      </c>
      <c r="D160" s="13" t="n">
        <v>326.1</v>
      </c>
      <c r="E160" s="13" t="n">
        <v>5.1</v>
      </c>
      <c r="F160" s="13" t="s">
        <v>111</v>
      </c>
      <c r="G160" s="13" t="s">
        <v>124</v>
      </c>
      <c r="H160" s="15" t="n">
        <v>50.085</v>
      </c>
      <c r="I160" s="15" t="n">
        <v>12.838</v>
      </c>
      <c r="J160" s="13" t="s">
        <v>430</v>
      </c>
      <c r="K160" s="13" t="s">
        <v>431</v>
      </c>
      <c r="L160" s="16" t="s">
        <v>432</v>
      </c>
      <c r="M160" s="3" t="n">
        <v>60.18</v>
      </c>
      <c r="N160" s="3" t="n">
        <v>1.22</v>
      </c>
      <c r="O160" s="3" t="n">
        <v>15.89</v>
      </c>
      <c r="P160" s="3" t="n">
        <v>2.21</v>
      </c>
      <c r="Q160" s="3" t="n">
        <v>4.15</v>
      </c>
      <c r="R160" s="3"/>
      <c r="S160" s="3" t="n">
        <v>0.09</v>
      </c>
      <c r="T160" s="3" t="n">
        <v>3.99</v>
      </c>
      <c r="U160" s="3" t="n">
        <v>4.2</v>
      </c>
      <c r="V160" s="3" t="n">
        <v>2.84</v>
      </c>
      <c r="W160" s="3" t="n">
        <v>2.79</v>
      </c>
      <c r="X160" s="3" t="n">
        <v>0.38</v>
      </c>
      <c r="Y160" s="3" t="n">
        <v>0.12</v>
      </c>
      <c r="Z160" s="3"/>
      <c r="AA160" s="3"/>
      <c r="AB160" s="3" t="n">
        <v>1.47</v>
      </c>
      <c r="AC160" s="3" t="n">
        <v>0.1</v>
      </c>
      <c r="AD160" s="3"/>
      <c r="AE160" s="3"/>
      <c r="AF160" s="3"/>
      <c r="AG160" s="3"/>
      <c r="AH160" s="3" t="n">
        <v>992</v>
      </c>
      <c r="AI160" s="3"/>
      <c r="AJ160" s="3"/>
      <c r="AK160" s="3"/>
      <c r="AL160" s="3"/>
      <c r="AM160" s="3"/>
      <c r="AN160" s="3" t="n">
        <v>84.3</v>
      </c>
      <c r="AO160" s="3" t="n">
        <v>18.4</v>
      </c>
      <c r="AP160" s="3" t="n">
        <v>128</v>
      </c>
      <c r="AQ160" s="3" t="n">
        <v>10</v>
      </c>
      <c r="AR160" s="3"/>
      <c r="AS160" s="3" t="n">
        <v>4.3</v>
      </c>
      <c r="AT160" s="3" t="n">
        <v>2.3</v>
      </c>
      <c r="AU160" s="3" t="n">
        <v>2</v>
      </c>
      <c r="AV160" s="3" t="n">
        <v>1000</v>
      </c>
      <c r="AW160" s="3"/>
      <c r="AX160" s="3" t="n">
        <v>4.3</v>
      </c>
      <c r="AY160" s="3"/>
      <c r="AZ160" s="3" t="n">
        <v>5.9</v>
      </c>
      <c r="BA160" s="3"/>
      <c r="BB160" s="3" t="n">
        <v>0.83</v>
      </c>
      <c r="BC160" s="3" t="n">
        <v>43.1</v>
      </c>
      <c r="BD160" s="3"/>
      <c r="BE160" s="3" t="n">
        <v>0.29</v>
      </c>
      <c r="BF160" s="3"/>
      <c r="BG160" s="3" t="n">
        <v>17.6</v>
      </c>
      <c r="BH160" s="3" t="n">
        <v>37.9</v>
      </c>
      <c r="BI160" s="3" t="n">
        <v>44.7</v>
      </c>
      <c r="BJ160" s="3"/>
      <c r="BK160" s="3" t="n">
        <v>10.2</v>
      </c>
      <c r="BL160" s="3" t="n">
        <v>122</v>
      </c>
      <c r="BM160" s="3"/>
      <c r="BN160" s="3"/>
      <c r="BO160" s="3"/>
      <c r="BP160" s="3"/>
      <c r="BQ160" s="3" t="n">
        <v>7</v>
      </c>
      <c r="BR160" s="3"/>
      <c r="BS160" s="3" t="n">
        <v>373</v>
      </c>
      <c r="BT160" s="3" t="n">
        <v>1</v>
      </c>
      <c r="BU160" s="3" t="n">
        <v>0.79</v>
      </c>
      <c r="BV160" s="3" t="n">
        <v>15.2</v>
      </c>
      <c r="BW160" s="3"/>
      <c r="BX160" s="3" t="n">
        <v>0.32</v>
      </c>
      <c r="BY160" s="3"/>
      <c r="BZ160" s="3" t="n">
        <v>121.1</v>
      </c>
      <c r="CA160" s="3"/>
      <c r="CB160" s="3" t="n">
        <v>21.9</v>
      </c>
      <c r="CC160" s="3" t="n">
        <v>2</v>
      </c>
      <c r="CD160" s="3"/>
      <c r="CE160" s="3" t="n">
        <v>210</v>
      </c>
      <c r="CF160" s="5" t="n">
        <v>0.327077747989276</v>
      </c>
      <c r="CG160" s="5" t="n">
        <v>17.0319634703196</v>
      </c>
      <c r="CH160" s="5" t="n">
        <v>31.7226708074534</v>
      </c>
      <c r="CI160" s="17" t="n">
        <v>49.0233233788238</v>
      </c>
      <c r="CJ160" s="5" t="n">
        <f aca="false">(100*CI160-1781)/1003</f>
        <v>3.11199634883587</v>
      </c>
      <c r="AKR160" s="1"/>
      <c r="AKS160" s="1"/>
      <c r="AKT160" s="1"/>
      <c r="AKU160" s="1"/>
      <c r="AKV160" s="1"/>
      <c r="AKW160" s="1"/>
      <c r="AKX160" s="1"/>
      <c r="AKY160" s="1"/>
      <c r="AKZ160" s="1"/>
      <c r="ALA160" s="1"/>
      <c r="ALB160" s="1"/>
      <c r="ALC160" s="1"/>
      <c r="ALD160" s="1"/>
      <c r="ALE160" s="1"/>
      <c r="ALF160" s="1"/>
      <c r="ALG160" s="1"/>
      <c r="ALH160" s="1"/>
      <c r="ALI160" s="1"/>
      <c r="ALJ160" s="1"/>
      <c r="ALK160" s="1"/>
      <c r="ALL160" s="1"/>
      <c r="ALM160" s="1"/>
      <c r="ALN160" s="1"/>
      <c r="ALO160" s="1"/>
      <c r="ALP160" s="1"/>
      <c r="ALQ160" s="1"/>
      <c r="ALR160" s="1"/>
      <c r="ALS160" s="1"/>
      <c r="ALT160" s="1"/>
      <c r="ALU160" s="1"/>
      <c r="ALV160" s="1"/>
      <c r="ALW160" s="1"/>
      <c r="ALX160" s="1"/>
      <c r="ALY160" s="1"/>
      <c r="ALZ160" s="1"/>
      <c r="AMA160" s="1"/>
      <c r="AMB160" s="1"/>
      <c r="AMC160" s="1"/>
      <c r="AMD160" s="1"/>
      <c r="AME160" s="1"/>
      <c r="AMF160" s="1"/>
      <c r="AMG160" s="1"/>
      <c r="AMH160" s="1"/>
      <c r="AMI160" s="1"/>
      <c r="AMJ160" s="0"/>
    </row>
    <row r="161" s="13" customFormat="true" ht="15" hidden="false" customHeight="false" outlineLevel="0" collapsed="false">
      <c r="A161" s="12" t="s">
        <v>434</v>
      </c>
      <c r="B161" s="13" t="s">
        <v>429</v>
      </c>
      <c r="C161" s="14" t="s">
        <v>163</v>
      </c>
      <c r="D161" s="13" t="n">
        <v>326.1</v>
      </c>
      <c r="E161" s="13" t="n">
        <v>5.1</v>
      </c>
      <c r="F161" s="13" t="s">
        <v>111</v>
      </c>
      <c r="G161" s="13" t="s">
        <v>124</v>
      </c>
      <c r="H161" s="18" t="n">
        <v>50.154</v>
      </c>
      <c r="I161" s="18" t="n">
        <v>12.714</v>
      </c>
      <c r="J161" s="13" t="s">
        <v>430</v>
      </c>
      <c r="K161" s="13" t="s">
        <v>431</v>
      </c>
      <c r="L161" s="16" t="s">
        <v>432</v>
      </c>
      <c r="M161" s="3" t="n">
        <v>60.34</v>
      </c>
      <c r="N161" s="3" t="n">
        <v>1.12</v>
      </c>
      <c r="O161" s="3" t="n">
        <v>16.92</v>
      </c>
      <c r="P161" s="3" t="n">
        <v>1.49</v>
      </c>
      <c r="Q161" s="3" t="n">
        <v>4.04</v>
      </c>
      <c r="R161" s="3"/>
      <c r="S161" s="3" t="n">
        <v>0.08</v>
      </c>
      <c r="T161" s="3" t="n">
        <v>3.71</v>
      </c>
      <c r="U161" s="3" t="n">
        <v>4.74</v>
      </c>
      <c r="V161" s="3" t="n">
        <v>3.21</v>
      </c>
      <c r="W161" s="3" t="n">
        <v>2.69</v>
      </c>
      <c r="X161" s="3" t="n">
        <v>0.34</v>
      </c>
      <c r="Y161" s="3" t="n">
        <v>0.08</v>
      </c>
      <c r="Z161" s="3"/>
      <c r="AA161" s="3"/>
      <c r="AB161" s="3" t="n">
        <v>1.13</v>
      </c>
      <c r="AC161" s="3" t="n">
        <v>0.06</v>
      </c>
      <c r="AD161" s="3"/>
      <c r="AE161" s="3"/>
      <c r="AF161" s="3"/>
      <c r="AG161" s="3"/>
      <c r="AH161" s="3" t="n">
        <v>1002</v>
      </c>
      <c r="AI161" s="3"/>
      <c r="AJ161" s="3"/>
      <c r="AK161" s="3"/>
      <c r="AL161" s="3"/>
      <c r="AM161" s="3"/>
      <c r="AN161" s="3" t="n">
        <v>83.2</v>
      </c>
      <c r="AO161" s="3" t="n">
        <v>14.2</v>
      </c>
      <c r="AP161" s="3" t="n">
        <v>86</v>
      </c>
      <c r="AQ161" s="3" t="n">
        <v>83.2</v>
      </c>
      <c r="AR161" s="3"/>
      <c r="AS161" s="3" t="n">
        <v>3.9</v>
      </c>
      <c r="AT161" s="3" t="n">
        <v>1.9</v>
      </c>
      <c r="AU161" s="3" t="n">
        <v>1.8</v>
      </c>
      <c r="AV161" s="3" t="n">
        <v>1300</v>
      </c>
      <c r="AW161" s="3"/>
      <c r="AX161" s="3" t="n">
        <v>4.2</v>
      </c>
      <c r="AY161" s="3"/>
      <c r="AZ161" s="3" t="n">
        <v>7.3</v>
      </c>
      <c r="BA161" s="3"/>
      <c r="BB161" s="3" t="n">
        <v>0.73</v>
      </c>
      <c r="BC161" s="3" t="n">
        <v>44</v>
      </c>
      <c r="BD161" s="3"/>
      <c r="BE161" s="3" t="n">
        <v>0.21</v>
      </c>
      <c r="BF161" s="3"/>
      <c r="BG161" s="3" t="n">
        <v>16.2</v>
      </c>
      <c r="BH161" s="3" t="n">
        <v>36.8</v>
      </c>
      <c r="BI161" s="3" t="n">
        <v>18.6</v>
      </c>
      <c r="BJ161" s="3"/>
      <c r="BK161" s="3" t="n">
        <v>10.1</v>
      </c>
      <c r="BL161" s="3" t="n">
        <v>115</v>
      </c>
      <c r="BM161" s="3"/>
      <c r="BN161" s="3"/>
      <c r="BO161" s="3"/>
      <c r="BP161" s="3"/>
      <c r="BQ161" s="3" t="n">
        <v>7.1</v>
      </c>
      <c r="BR161" s="3"/>
      <c r="BS161" s="3" t="n">
        <v>424</v>
      </c>
      <c r="BT161" s="3" t="n">
        <v>0.9</v>
      </c>
      <c r="BU161" s="3" t="n">
        <v>0.76</v>
      </c>
      <c r="BV161" s="3" t="n">
        <v>12</v>
      </c>
      <c r="BW161" s="3"/>
      <c r="BX161" s="3" t="n">
        <v>0.24</v>
      </c>
      <c r="BY161" s="3"/>
      <c r="BZ161" s="3" t="n">
        <v>99.7</v>
      </c>
      <c r="CA161" s="3"/>
      <c r="CB161" s="3" t="n">
        <v>18</v>
      </c>
      <c r="CC161" s="3" t="n">
        <v>1.5</v>
      </c>
      <c r="CD161" s="3"/>
      <c r="CE161" s="3" t="n">
        <v>270</v>
      </c>
      <c r="CF161" s="5" t="n">
        <v>0.27122641509434</v>
      </c>
      <c r="CG161" s="5" t="n">
        <v>23.5555555555556</v>
      </c>
      <c r="CH161" s="5" t="n">
        <v>43.1801242236025</v>
      </c>
      <c r="CI161" s="17" t="n">
        <v>55.0767721398134</v>
      </c>
      <c r="CJ161" s="5" t="n">
        <f aca="false">(100*CI161-1781)/1003</f>
        <v>3.715530622115</v>
      </c>
      <c r="AKR161" s="1"/>
      <c r="AKS161" s="1"/>
      <c r="AKT161" s="1"/>
      <c r="AKU161" s="1"/>
      <c r="AKV161" s="1"/>
      <c r="AKW161" s="1"/>
      <c r="AKX161" s="1"/>
      <c r="AKY161" s="1"/>
      <c r="AKZ161" s="1"/>
      <c r="ALA161" s="1"/>
      <c r="ALB161" s="1"/>
      <c r="ALC161" s="1"/>
      <c r="ALD161" s="1"/>
      <c r="ALE161" s="1"/>
      <c r="ALF161" s="1"/>
      <c r="ALG161" s="1"/>
      <c r="ALH161" s="1"/>
      <c r="ALI161" s="1"/>
      <c r="ALJ161" s="1"/>
      <c r="ALK161" s="1"/>
      <c r="ALL161" s="1"/>
      <c r="ALM161" s="1"/>
      <c r="ALN161" s="1"/>
      <c r="ALO161" s="1"/>
      <c r="ALP161" s="1"/>
      <c r="ALQ161" s="1"/>
      <c r="ALR161" s="1"/>
      <c r="ALS161" s="1"/>
      <c r="ALT161" s="1"/>
      <c r="ALU161" s="1"/>
      <c r="ALV161" s="1"/>
      <c r="ALW161" s="1"/>
      <c r="ALX161" s="1"/>
      <c r="ALY161" s="1"/>
      <c r="ALZ161" s="1"/>
      <c r="AMA161" s="1"/>
      <c r="AMB161" s="1"/>
      <c r="AMC161" s="1"/>
      <c r="AMD161" s="1"/>
      <c r="AME161" s="1"/>
      <c r="AMF161" s="1"/>
      <c r="AMG161" s="1"/>
      <c r="AMH161" s="1"/>
      <c r="AMI161" s="1"/>
      <c r="AMJ161" s="0"/>
    </row>
    <row r="162" s="13" customFormat="true" ht="15" hidden="false" customHeight="false" outlineLevel="0" collapsed="false">
      <c r="A162" s="12" t="s">
        <v>435</v>
      </c>
      <c r="B162" s="13" t="s">
        <v>429</v>
      </c>
      <c r="C162" s="14" t="s">
        <v>163</v>
      </c>
      <c r="D162" s="13" t="n">
        <v>326.1</v>
      </c>
      <c r="E162" s="13" t="n">
        <v>5.1</v>
      </c>
      <c r="F162" s="13" t="s">
        <v>111</v>
      </c>
      <c r="G162" s="13" t="s">
        <v>124</v>
      </c>
      <c r="H162" s="15" t="n">
        <v>50.085</v>
      </c>
      <c r="I162" s="15" t="n">
        <v>12.838</v>
      </c>
      <c r="J162" s="13" t="s">
        <v>430</v>
      </c>
      <c r="K162" s="13" t="s">
        <v>431</v>
      </c>
      <c r="L162" s="16" t="s">
        <v>432</v>
      </c>
      <c r="M162" s="3" t="n">
        <v>59.34</v>
      </c>
      <c r="N162" s="3" t="n">
        <v>1.29</v>
      </c>
      <c r="O162" s="3" t="n">
        <v>16.87</v>
      </c>
      <c r="P162" s="3" t="n">
        <v>1.76</v>
      </c>
      <c r="Q162" s="3" t="n">
        <v>4.35</v>
      </c>
      <c r="R162" s="3"/>
      <c r="S162" s="3" t="n">
        <v>0.09</v>
      </c>
      <c r="T162" s="3" t="n">
        <v>3.95</v>
      </c>
      <c r="U162" s="3" t="n">
        <v>4.41</v>
      </c>
      <c r="V162" s="3" t="n">
        <v>3.03</v>
      </c>
      <c r="W162" s="3" t="n">
        <v>2.78</v>
      </c>
      <c r="X162" s="3" t="n">
        <v>0.34</v>
      </c>
      <c r="Y162" s="3" t="n">
        <v>0.06</v>
      </c>
      <c r="Z162" s="3"/>
      <c r="AA162" s="3"/>
      <c r="AB162" s="3" t="n">
        <v>1.26</v>
      </c>
      <c r="AC162" s="3" t="n">
        <v>0.14</v>
      </c>
      <c r="AD162" s="3"/>
      <c r="AE162" s="3"/>
      <c r="AF162" s="3"/>
      <c r="AG162" s="3"/>
      <c r="AH162" s="3" t="n">
        <v>1268</v>
      </c>
      <c r="AI162" s="3"/>
      <c r="AJ162" s="3"/>
      <c r="AK162" s="3"/>
      <c r="AL162" s="3"/>
      <c r="AM162" s="3"/>
      <c r="AN162" s="3" t="n">
        <v>60.1</v>
      </c>
      <c r="AO162" s="3" t="n">
        <v>15.3</v>
      </c>
      <c r="AP162" s="3" t="n">
        <v>123</v>
      </c>
      <c r="AQ162" s="3" t="n">
        <v>9.4</v>
      </c>
      <c r="AR162" s="3"/>
      <c r="AS162" s="3" t="n">
        <v>3.9</v>
      </c>
      <c r="AT162" s="3" t="n">
        <v>1.7</v>
      </c>
      <c r="AU162" s="3" t="n">
        <v>1.9</v>
      </c>
      <c r="AV162" s="3" t="n">
        <v>1000</v>
      </c>
      <c r="AW162" s="3"/>
      <c r="AX162" s="3" t="n">
        <v>4</v>
      </c>
      <c r="AY162" s="3"/>
      <c r="AZ162" s="3" t="n">
        <v>5.6</v>
      </c>
      <c r="BA162" s="3"/>
      <c r="BB162" s="3" t="n">
        <v>0.7</v>
      </c>
      <c r="BC162" s="3" t="n">
        <v>47.2</v>
      </c>
      <c r="BD162" s="3"/>
      <c r="BE162" s="3" t="n">
        <v>0.21</v>
      </c>
      <c r="BF162" s="3"/>
      <c r="BG162" s="3" t="n">
        <v>19.6</v>
      </c>
      <c r="BH162" s="3" t="n">
        <v>38.5</v>
      </c>
      <c r="BI162" s="3" t="n">
        <v>24.6</v>
      </c>
      <c r="BJ162" s="3"/>
      <c r="BK162" s="3" t="n">
        <v>10.5</v>
      </c>
      <c r="BL162" s="3" t="n">
        <v>113</v>
      </c>
      <c r="BM162" s="3"/>
      <c r="BN162" s="3"/>
      <c r="BO162" s="3"/>
      <c r="BP162" s="3"/>
      <c r="BQ162" s="3" t="n">
        <v>6.9</v>
      </c>
      <c r="BR162" s="3"/>
      <c r="BS162" s="3" t="n">
        <v>421</v>
      </c>
      <c r="BT162" s="3" t="n">
        <v>1.1</v>
      </c>
      <c r="BU162" s="3" t="n">
        <v>0.77</v>
      </c>
      <c r="BV162" s="3" t="n">
        <v>6.2</v>
      </c>
      <c r="BW162" s="3"/>
      <c r="BX162" s="3" t="n">
        <v>0.21</v>
      </c>
      <c r="BY162" s="3"/>
      <c r="BZ162" s="3" t="n">
        <v>128.7</v>
      </c>
      <c r="CA162" s="3"/>
      <c r="CB162" s="3" t="n">
        <v>15.9</v>
      </c>
      <c r="CC162" s="3" t="n">
        <v>1.4</v>
      </c>
      <c r="CD162" s="3"/>
      <c r="CE162" s="3" t="n">
        <v>200</v>
      </c>
      <c r="CF162" s="5" t="n">
        <v>0.268408551068884</v>
      </c>
      <c r="CG162" s="5" t="n">
        <v>26.4779874213836</v>
      </c>
      <c r="CH162" s="5" t="n">
        <v>49.6291038154392</v>
      </c>
      <c r="CI162" s="17" t="n">
        <v>57.5063127645633</v>
      </c>
      <c r="CJ162" s="5" t="n">
        <f aca="false">(100*CI162-1781)/1003</f>
        <v>3.95775800244898</v>
      </c>
      <c r="AKR162" s="1"/>
      <c r="AKS162" s="1"/>
      <c r="AKT162" s="1"/>
      <c r="AKU162" s="1"/>
      <c r="AKV162" s="1"/>
      <c r="AKW162" s="1"/>
      <c r="AKX162" s="1"/>
      <c r="AKY162" s="1"/>
      <c r="AKZ162" s="1"/>
      <c r="ALA162" s="1"/>
      <c r="ALB162" s="1"/>
      <c r="ALC162" s="1"/>
      <c r="ALD162" s="1"/>
      <c r="ALE162" s="1"/>
      <c r="ALF162" s="1"/>
      <c r="ALG162" s="1"/>
      <c r="ALH162" s="1"/>
      <c r="ALI162" s="1"/>
      <c r="ALJ162" s="1"/>
      <c r="ALK162" s="1"/>
      <c r="ALL162" s="1"/>
      <c r="ALM162" s="1"/>
      <c r="ALN162" s="1"/>
      <c r="ALO162" s="1"/>
      <c r="ALP162" s="1"/>
      <c r="ALQ162" s="1"/>
      <c r="ALR162" s="1"/>
      <c r="ALS162" s="1"/>
      <c r="ALT162" s="1"/>
      <c r="ALU162" s="1"/>
      <c r="ALV162" s="1"/>
      <c r="ALW162" s="1"/>
      <c r="ALX162" s="1"/>
      <c r="ALY162" s="1"/>
      <c r="ALZ162" s="1"/>
      <c r="AMA162" s="1"/>
      <c r="AMB162" s="1"/>
      <c r="AMC162" s="1"/>
      <c r="AMD162" s="1"/>
      <c r="AME162" s="1"/>
      <c r="AMF162" s="1"/>
      <c r="AMG162" s="1"/>
      <c r="AMH162" s="1"/>
      <c r="AMI162" s="1"/>
      <c r="AMJ162" s="0"/>
    </row>
    <row r="163" s="13" customFormat="true" ht="15" hidden="false" customHeight="false" outlineLevel="0" collapsed="false">
      <c r="A163" s="12" t="s">
        <v>436</v>
      </c>
      <c r="B163" s="13" t="s">
        <v>437</v>
      </c>
      <c r="C163" s="14"/>
      <c r="D163" s="13" t="n">
        <v>301.5</v>
      </c>
      <c r="E163" s="13" t="n">
        <v>1.4</v>
      </c>
      <c r="F163" s="13" t="s">
        <v>155</v>
      </c>
      <c r="G163" s="13" t="s">
        <v>156</v>
      </c>
      <c r="H163" s="15"/>
      <c r="I163" s="15"/>
      <c r="K163" s="13" t="s">
        <v>217</v>
      </c>
      <c r="L163" s="16" t="s">
        <v>169</v>
      </c>
      <c r="M163" s="3" t="n">
        <v>55.4</v>
      </c>
      <c r="N163" s="3" t="n">
        <v>1.32</v>
      </c>
      <c r="O163" s="3" t="n">
        <v>19.55</v>
      </c>
      <c r="P163" s="3" t="n">
        <v>6.82</v>
      </c>
      <c r="Q163" s="3"/>
      <c r="R163" s="3"/>
      <c r="S163" s="3" t="n">
        <v>0.06</v>
      </c>
      <c r="T163" s="3" t="n">
        <v>3.08</v>
      </c>
      <c r="U163" s="3" t="n">
        <v>4.21</v>
      </c>
      <c r="V163" s="3" t="n">
        <v>3.53</v>
      </c>
      <c r="W163" s="3" t="n">
        <v>2.54</v>
      </c>
      <c r="X163" s="3" t="n">
        <v>0.34</v>
      </c>
      <c r="Y163" s="3" t="n">
        <v>2.62</v>
      </c>
      <c r="Z163" s="3"/>
      <c r="AA163" s="3"/>
      <c r="AB163" s="3"/>
      <c r="AC163" s="3"/>
      <c r="AD163" s="3"/>
      <c r="AE163" s="3"/>
      <c r="AF163" s="3"/>
      <c r="AG163" s="3"/>
      <c r="AH163" s="3" t="n">
        <v>1135</v>
      </c>
      <c r="AI163" s="3"/>
      <c r="AJ163" s="3"/>
      <c r="AK163" s="3"/>
      <c r="AL163" s="3"/>
      <c r="AM163" s="3"/>
      <c r="AN163" s="3" t="n">
        <v>74.7</v>
      </c>
      <c r="AO163" s="3" t="n">
        <v>20</v>
      </c>
      <c r="AP163" s="3" t="n">
        <v>50</v>
      </c>
      <c r="AQ163" s="3"/>
      <c r="AR163" s="3" t="n">
        <v>16</v>
      </c>
      <c r="AS163" s="3" t="n">
        <v>4.41</v>
      </c>
      <c r="AT163" s="3" t="n">
        <v>2.11</v>
      </c>
      <c r="AU163" s="3" t="n">
        <v>2.05</v>
      </c>
      <c r="AV163" s="3"/>
      <c r="AW163" s="3"/>
      <c r="AX163" s="3" t="n">
        <v>5.26</v>
      </c>
      <c r="AY163" s="3"/>
      <c r="AZ163" s="3" t="n">
        <v>5.9</v>
      </c>
      <c r="BA163" s="3"/>
      <c r="BB163" s="3" t="n">
        <v>0.81</v>
      </c>
      <c r="BC163" s="3" t="n">
        <v>36.8</v>
      </c>
      <c r="BD163" s="3" t="n">
        <v>30</v>
      </c>
      <c r="BE163" s="3" t="n">
        <v>0.23</v>
      </c>
      <c r="BF163" s="3"/>
      <c r="BG163" s="3" t="n">
        <v>12.1</v>
      </c>
      <c r="BH163" s="3" t="n">
        <v>35.4</v>
      </c>
      <c r="BI163" s="3" t="n">
        <v>26</v>
      </c>
      <c r="BJ163" s="3" t="n">
        <v>14</v>
      </c>
      <c r="BK163" s="3" t="n">
        <v>8.68</v>
      </c>
      <c r="BL163" s="3" t="n">
        <v>147</v>
      </c>
      <c r="BM163" s="3"/>
      <c r="BN163" s="3"/>
      <c r="BO163" s="3"/>
      <c r="BP163" s="3"/>
      <c r="BQ163" s="3" t="n">
        <v>7.26</v>
      </c>
      <c r="BR163" s="3"/>
      <c r="BS163" s="3" t="n">
        <v>775</v>
      </c>
      <c r="BT163" s="3" t="n">
        <v>0.7</v>
      </c>
      <c r="BU163" s="3" t="n">
        <v>0.71</v>
      </c>
      <c r="BV163" s="3" t="n">
        <v>5.04</v>
      </c>
      <c r="BW163" s="3"/>
      <c r="BX163" s="3" t="n">
        <v>0.31</v>
      </c>
      <c r="BY163" s="3" t="n">
        <v>1.39</v>
      </c>
      <c r="BZ163" s="3" t="n">
        <v>133</v>
      </c>
      <c r="CA163" s="3"/>
      <c r="CB163" s="3" t="n">
        <v>17.9</v>
      </c>
      <c r="CC163" s="3" t="n">
        <v>1.5</v>
      </c>
      <c r="CD163" s="3" t="n">
        <v>78</v>
      </c>
      <c r="CE163" s="3" t="n">
        <v>260</v>
      </c>
      <c r="CF163" s="5" t="n">
        <v>0.189677419354839</v>
      </c>
      <c r="CG163" s="5" t="n">
        <v>43.2960893854749</v>
      </c>
      <c r="CH163" s="5" t="n">
        <v>36.1142857142857</v>
      </c>
      <c r="CI163" s="17" t="n">
        <v>59.7739007763314</v>
      </c>
      <c r="CJ163" s="5" t="n">
        <f aca="false">(100*CI163-1781)/1003</f>
        <v>4.1838385619473</v>
      </c>
      <c r="AKR163" s="1"/>
      <c r="AKS163" s="1"/>
      <c r="AKT163" s="1"/>
      <c r="AKU163" s="1"/>
      <c r="AKV163" s="1"/>
      <c r="AKW163" s="1"/>
      <c r="AKX163" s="1"/>
      <c r="AKY163" s="1"/>
      <c r="AKZ163" s="1"/>
      <c r="ALA163" s="1"/>
      <c r="ALB163" s="1"/>
      <c r="ALC163" s="1"/>
      <c r="ALD163" s="1"/>
      <c r="ALE163" s="1"/>
      <c r="ALF163" s="1"/>
      <c r="ALG163" s="1"/>
      <c r="ALH163" s="1"/>
      <c r="ALI163" s="1"/>
      <c r="ALJ163" s="1"/>
      <c r="ALK163" s="1"/>
      <c r="ALL163" s="1"/>
      <c r="ALM163" s="1"/>
      <c r="ALN163" s="1"/>
      <c r="ALO163" s="1"/>
      <c r="ALP163" s="1"/>
      <c r="ALQ163" s="1"/>
      <c r="ALR163" s="1"/>
      <c r="ALS163" s="1"/>
      <c r="ALT163" s="1"/>
      <c r="ALU163" s="1"/>
      <c r="ALV163" s="1"/>
      <c r="ALW163" s="1"/>
      <c r="ALX163" s="1"/>
      <c r="ALY163" s="1"/>
      <c r="ALZ163" s="1"/>
      <c r="AMA163" s="1"/>
      <c r="AMB163" s="1"/>
      <c r="AMC163" s="1"/>
      <c r="AMD163" s="1"/>
      <c r="AME163" s="1"/>
      <c r="AMF163" s="1"/>
      <c r="AMG163" s="1"/>
      <c r="AMH163" s="1"/>
      <c r="AMI163" s="1"/>
      <c r="AMJ163" s="0"/>
    </row>
    <row r="164" customFormat="false" ht="15" hidden="false" customHeight="false" outlineLevel="0" collapsed="false">
      <c r="A164" s="12" t="s">
        <v>438</v>
      </c>
      <c r="B164" s="13" t="s">
        <v>437</v>
      </c>
      <c r="C164" s="14"/>
      <c r="D164" s="13" t="n">
        <v>301.5</v>
      </c>
      <c r="E164" s="13" t="n">
        <v>1.4</v>
      </c>
      <c r="F164" s="13" t="s">
        <v>155</v>
      </c>
      <c r="G164" s="13" t="s">
        <v>156</v>
      </c>
      <c r="H164" s="15"/>
      <c r="I164" s="15"/>
      <c r="J164" s="13"/>
      <c r="K164" s="13" t="s">
        <v>217</v>
      </c>
      <c r="L164" s="16" t="s">
        <v>169</v>
      </c>
      <c r="M164" s="3" t="n">
        <v>55.5</v>
      </c>
      <c r="N164" s="3" t="n">
        <v>0.99</v>
      </c>
      <c r="O164" s="3" t="n">
        <v>18.1</v>
      </c>
      <c r="P164" s="3" t="n">
        <v>7.17</v>
      </c>
      <c r="Q164" s="3"/>
      <c r="R164" s="3"/>
      <c r="S164" s="3" t="n">
        <v>0.08</v>
      </c>
      <c r="T164" s="3" t="n">
        <v>4.01</v>
      </c>
      <c r="U164" s="3" t="n">
        <v>4.06</v>
      </c>
      <c r="V164" s="3" t="n">
        <v>3.3</v>
      </c>
      <c r="W164" s="3" t="n">
        <v>3.12</v>
      </c>
      <c r="X164" s="3" t="n">
        <v>0.43</v>
      </c>
      <c r="Y164" s="3" t="n">
        <v>1.99</v>
      </c>
      <c r="Z164" s="3"/>
      <c r="AA164" s="3"/>
      <c r="AB164" s="3"/>
      <c r="AC164" s="3"/>
      <c r="AD164" s="3"/>
      <c r="AE164" s="3"/>
      <c r="AF164" s="3"/>
      <c r="AG164" s="3"/>
      <c r="AH164" s="3" t="n">
        <v>975</v>
      </c>
      <c r="AI164" s="3"/>
      <c r="AJ164" s="3"/>
      <c r="AK164" s="3"/>
      <c r="AL164" s="3"/>
      <c r="AM164" s="3"/>
      <c r="AN164" s="3" t="n">
        <v>66.3</v>
      </c>
      <c r="AO164" s="3" t="n">
        <v>23</v>
      </c>
      <c r="AP164" s="3" t="n">
        <v>110</v>
      </c>
      <c r="AQ164" s="3"/>
      <c r="AR164" s="3" t="n">
        <v>26</v>
      </c>
      <c r="AS164" s="3" t="n">
        <v>2.76</v>
      </c>
      <c r="AT164" s="3" t="n">
        <v>2.05</v>
      </c>
      <c r="AU164" s="3" t="n">
        <v>1.84</v>
      </c>
      <c r="AV164" s="3"/>
      <c r="AW164" s="3"/>
      <c r="AX164" s="3" t="n">
        <v>5.06</v>
      </c>
      <c r="AY164" s="3"/>
      <c r="AZ164" s="3" t="n">
        <v>5.3</v>
      </c>
      <c r="BA164" s="3"/>
      <c r="BB164" s="3" t="n">
        <v>0.71</v>
      </c>
      <c r="BC164" s="3" t="n">
        <v>32.5</v>
      </c>
      <c r="BD164" s="3" t="n">
        <v>30</v>
      </c>
      <c r="BE164" s="3" t="n">
        <v>0.17</v>
      </c>
      <c r="BF164" s="3"/>
      <c r="BG164" s="3" t="n">
        <v>10.6</v>
      </c>
      <c r="BH164" s="3" t="n">
        <v>33.3</v>
      </c>
      <c r="BI164" s="3" t="n">
        <v>54</v>
      </c>
      <c r="BJ164" s="3" t="n">
        <v>12</v>
      </c>
      <c r="BK164" s="3" t="n">
        <v>7.88</v>
      </c>
      <c r="BL164" s="3" t="n">
        <v>185.5</v>
      </c>
      <c r="BM164" s="3"/>
      <c r="BN164" s="3"/>
      <c r="BO164" s="3"/>
      <c r="BP164" s="3"/>
      <c r="BQ164" s="3" t="n">
        <v>6.04</v>
      </c>
      <c r="BR164" s="3"/>
      <c r="BS164" s="3" t="n">
        <v>648</v>
      </c>
      <c r="BT164" s="3" t="n">
        <v>1</v>
      </c>
      <c r="BU164" s="3" t="n">
        <v>0.64</v>
      </c>
      <c r="BV164" s="3" t="n">
        <v>5.24</v>
      </c>
      <c r="BW164" s="3"/>
      <c r="BX164" s="3" t="n">
        <v>0.25</v>
      </c>
      <c r="BY164" s="3" t="n">
        <v>1.16</v>
      </c>
      <c r="BZ164" s="3" t="n">
        <v>125</v>
      </c>
      <c r="CA164" s="3"/>
      <c r="CB164" s="3" t="n">
        <v>15.5</v>
      </c>
      <c r="CC164" s="3" t="n">
        <v>1.33</v>
      </c>
      <c r="CD164" s="3" t="n">
        <v>85</v>
      </c>
      <c r="CE164" s="3" t="n">
        <v>189</v>
      </c>
      <c r="CF164" s="5" t="n">
        <v>0.286265432098765</v>
      </c>
      <c r="CG164" s="5" t="n">
        <v>41.8064516129032</v>
      </c>
      <c r="CH164" s="5" t="n">
        <v>35.9711390276935</v>
      </c>
      <c r="CI164" s="17" t="n">
        <v>59.3783308506226</v>
      </c>
      <c r="CJ164" s="5" t="n">
        <f aca="false">(100*CI164-1781)/1003</f>
        <v>4.14439988540604</v>
      </c>
    </row>
    <row r="165" customFormat="false" ht="15" hidden="false" customHeight="false" outlineLevel="0" collapsed="false">
      <c r="A165" s="12" t="s">
        <v>439</v>
      </c>
      <c r="B165" s="13" t="s">
        <v>437</v>
      </c>
      <c r="C165" s="14"/>
      <c r="D165" s="13" t="n">
        <v>301.5</v>
      </c>
      <c r="E165" s="13" t="n">
        <v>1.4</v>
      </c>
      <c r="F165" s="13" t="s">
        <v>155</v>
      </c>
      <c r="G165" s="13" t="s">
        <v>156</v>
      </c>
      <c r="H165" s="15"/>
      <c r="I165" s="15"/>
      <c r="J165" s="13"/>
      <c r="K165" s="13" t="s">
        <v>217</v>
      </c>
      <c r="L165" s="16" t="s">
        <v>169</v>
      </c>
      <c r="M165" s="3" t="n">
        <v>61.7</v>
      </c>
      <c r="N165" s="3" t="n">
        <v>1.18</v>
      </c>
      <c r="O165" s="3" t="n">
        <v>17.55</v>
      </c>
      <c r="P165" s="3" t="n">
        <v>5.93</v>
      </c>
      <c r="Q165" s="3"/>
      <c r="R165" s="3"/>
      <c r="S165" s="3" t="n">
        <v>0.05</v>
      </c>
      <c r="T165" s="3" t="n">
        <v>2.16</v>
      </c>
      <c r="U165" s="3" t="n">
        <v>3.83</v>
      </c>
      <c r="V165" s="3" t="n">
        <v>3.96</v>
      </c>
      <c r="W165" s="3" t="n">
        <v>2.58</v>
      </c>
      <c r="X165" s="3" t="n">
        <v>0.34</v>
      </c>
      <c r="Y165" s="3" t="n">
        <v>1.11</v>
      </c>
      <c r="Z165" s="3"/>
      <c r="AA165" s="3"/>
      <c r="AB165" s="3"/>
      <c r="AC165" s="3"/>
      <c r="AD165" s="3"/>
      <c r="AE165" s="3"/>
      <c r="AF165" s="3"/>
      <c r="AG165" s="3"/>
      <c r="AH165" s="3" t="n">
        <v>1200</v>
      </c>
      <c r="AI165" s="3"/>
      <c r="AJ165" s="3"/>
      <c r="AK165" s="3"/>
      <c r="AL165" s="3"/>
      <c r="AM165" s="3"/>
      <c r="AN165" s="3" t="n">
        <v>114.5</v>
      </c>
      <c r="AO165" s="3" t="n">
        <v>12</v>
      </c>
      <c r="AP165" s="3" t="n">
        <v>10</v>
      </c>
      <c r="AQ165" s="3"/>
      <c r="AR165" s="3" t="n">
        <v>10</v>
      </c>
      <c r="AS165" s="3" t="n">
        <v>5.23</v>
      </c>
      <c r="AT165" s="3" t="n">
        <v>2.51</v>
      </c>
      <c r="AU165" s="3" t="n">
        <v>1.51</v>
      </c>
      <c r="AV165" s="3"/>
      <c r="AW165" s="3"/>
      <c r="AX165" s="3" t="n">
        <v>6.72</v>
      </c>
      <c r="AY165" s="3"/>
      <c r="AZ165" s="3" t="n">
        <v>11</v>
      </c>
      <c r="BA165" s="3"/>
      <c r="BB165" s="3" t="n">
        <v>0.87</v>
      </c>
      <c r="BC165" s="3" t="n">
        <v>60.6</v>
      </c>
      <c r="BD165" s="3" t="n">
        <v>20</v>
      </c>
      <c r="BE165" s="3" t="n">
        <v>0.24</v>
      </c>
      <c r="BF165" s="3"/>
      <c r="BG165" s="3" t="n">
        <v>15.8</v>
      </c>
      <c r="BH165" s="3" t="n">
        <v>44.4</v>
      </c>
      <c r="BI165" s="3" t="n">
        <v>8</v>
      </c>
      <c r="BJ165" s="3" t="n">
        <v>17</v>
      </c>
      <c r="BK165" s="3" t="n">
        <v>12.55</v>
      </c>
      <c r="BL165" s="3" t="n">
        <v>171.5</v>
      </c>
      <c r="BM165" s="3"/>
      <c r="BN165" s="3"/>
      <c r="BO165" s="3"/>
      <c r="BP165" s="3"/>
      <c r="BQ165" s="3" t="n">
        <v>8.75</v>
      </c>
      <c r="BR165" s="3"/>
      <c r="BS165" s="3" t="n">
        <v>582</v>
      </c>
      <c r="BT165" s="3" t="n">
        <v>1.2</v>
      </c>
      <c r="BU165" s="3" t="n">
        <v>1</v>
      </c>
      <c r="BV165" s="3" t="n">
        <v>13.75</v>
      </c>
      <c r="BW165" s="3"/>
      <c r="BX165" s="3" t="n">
        <v>0.31</v>
      </c>
      <c r="BY165" s="3" t="n">
        <v>2.59</v>
      </c>
      <c r="BZ165" s="3" t="n">
        <v>85</v>
      </c>
      <c r="CA165" s="3"/>
      <c r="CB165" s="3" t="n">
        <v>24.1</v>
      </c>
      <c r="CC165" s="3" t="n">
        <v>2.17</v>
      </c>
      <c r="CD165" s="3" t="n">
        <v>112</v>
      </c>
      <c r="CE165" s="3" t="n">
        <v>412</v>
      </c>
      <c r="CF165" s="5" t="n">
        <v>0.2946735395189</v>
      </c>
      <c r="CG165" s="5" t="n">
        <v>24.149377593361</v>
      </c>
      <c r="CH165" s="5" t="n">
        <v>41.1088530783983</v>
      </c>
      <c r="CI165" s="17" t="n">
        <v>54.9006304692461</v>
      </c>
      <c r="CJ165" s="5" t="n">
        <f aca="false">(100*CI165-1781)/1003</f>
        <v>3.69796913950609</v>
      </c>
    </row>
    <row r="166" customFormat="false" ht="15" hidden="false" customHeight="false" outlineLevel="0" collapsed="false">
      <c r="A166" s="12" t="s">
        <v>440</v>
      </c>
      <c r="B166" s="13" t="s">
        <v>441</v>
      </c>
      <c r="C166" s="14"/>
      <c r="D166" s="13" t="n">
        <v>307.8</v>
      </c>
      <c r="E166" s="13" t="n">
        <v>1.6</v>
      </c>
      <c r="F166" s="13" t="s">
        <v>155</v>
      </c>
      <c r="G166" s="13" t="s">
        <v>156</v>
      </c>
      <c r="H166" s="15"/>
      <c r="I166" s="15"/>
      <c r="J166" s="13"/>
      <c r="K166" s="13" t="s">
        <v>217</v>
      </c>
      <c r="L166" s="13" t="s">
        <v>442</v>
      </c>
      <c r="M166" s="3" t="n">
        <v>55.4</v>
      </c>
      <c r="N166" s="3" t="n">
        <v>1.31</v>
      </c>
      <c r="O166" s="3" t="n">
        <v>16.8</v>
      </c>
      <c r="P166" s="3" t="n">
        <v>8.33</v>
      </c>
      <c r="Q166" s="3"/>
      <c r="R166" s="3" t="n">
        <v>7.49707497074971</v>
      </c>
      <c r="S166" s="3" t="n">
        <v>0.111</v>
      </c>
      <c r="T166" s="3" t="n">
        <v>4.64</v>
      </c>
      <c r="U166" s="3" t="n">
        <v>6.4</v>
      </c>
      <c r="V166" s="3" t="n">
        <v>3.34</v>
      </c>
      <c r="W166" s="3" t="n">
        <v>2.16</v>
      </c>
      <c r="X166" s="3" t="n">
        <v>0.47</v>
      </c>
      <c r="Y166" s="3"/>
      <c r="Z166" s="3"/>
      <c r="AA166" s="3"/>
      <c r="AB166" s="3"/>
      <c r="AC166" s="3"/>
      <c r="AD166" s="3"/>
      <c r="AE166" s="3"/>
      <c r="AF166" s="3"/>
      <c r="AG166" s="3"/>
      <c r="AH166" s="3" t="n">
        <v>648</v>
      </c>
      <c r="AI166" s="3"/>
      <c r="AJ166" s="3"/>
      <c r="AK166" s="3"/>
      <c r="AL166" s="3"/>
      <c r="AM166" s="3"/>
      <c r="AN166" s="3" t="n">
        <v>86.4</v>
      </c>
      <c r="AO166" s="3" t="n">
        <v>22.6</v>
      </c>
      <c r="AP166" s="3" t="n">
        <v>78.9</v>
      </c>
      <c r="AQ166" s="3"/>
      <c r="AR166" s="3" t="n">
        <v>16.2</v>
      </c>
      <c r="AS166" s="3" t="n">
        <v>5.4</v>
      </c>
      <c r="AT166" s="3"/>
      <c r="AU166" s="3" t="n">
        <v>2.24</v>
      </c>
      <c r="AV166" s="3"/>
      <c r="AW166" s="3"/>
      <c r="AX166" s="3"/>
      <c r="AY166" s="3"/>
      <c r="AZ166" s="3"/>
      <c r="BA166" s="3"/>
      <c r="BB166" s="3"/>
      <c r="BC166" s="3" t="n">
        <v>48.7</v>
      </c>
      <c r="BD166" s="3" t="n">
        <v>27.9</v>
      </c>
      <c r="BE166" s="3"/>
      <c r="BF166" s="3"/>
      <c r="BG166" s="3" t="n">
        <v>26.9</v>
      </c>
      <c r="BH166" s="3"/>
      <c r="BI166" s="3" t="n">
        <v>44.5</v>
      </c>
      <c r="BJ166" s="3"/>
      <c r="BK166" s="3"/>
      <c r="BL166" s="3" t="n">
        <v>66</v>
      </c>
      <c r="BM166" s="3"/>
      <c r="BN166" s="3"/>
      <c r="BO166" s="3"/>
      <c r="BP166" s="3"/>
      <c r="BQ166" s="3"/>
      <c r="BR166" s="3"/>
      <c r="BS166" s="3" t="n">
        <v>323</v>
      </c>
      <c r="BT166" s="3"/>
      <c r="BU166" s="3"/>
      <c r="BV166" s="3" t="n">
        <v>24</v>
      </c>
      <c r="BW166" s="3"/>
      <c r="BX166" s="3"/>
      <c r="BY166" s="3"/>
      <c r="BZ166" s="3" t="n">
        <v>109</v>
      </c>
      <c r="CA166" s="3"/>
      <c r="CB166" s="3" t="n">
        <v>43.1</v>
      </c>
      <c r="CC166" s="3" t="n">
        <v>3.7</v>
      </c>
      <c r="CD166" s="3" t="n">
        <v>96.9</v>
      </c>
      <c r="CE166" s="3" t="n">
        <v>295</v>
      </c>
      <c r="CF166" s="5" t="n">
        <v>0.204334365325077</v>
      </c>
      <c r="CG166" s="5" t="n">
        <v>7.49419953596288</v>
      </c>
      <c r="CH166" s="5" t="n">
        <v>19.3753567231828</v>
      </c>
      <c r="CI166" s="17" t="n">
        <v>36.2287495409469</v>
      </c>
      <c r="CJ166" s="5" t="n">
        <f aca="false">(100*CI166-1781)/1003</f>
        <v>1.83636585652511</v>
      </c>
    </row>
    <row r="167" customFormat="false" ht="15" hidden="false" customHeight="false" outlineLevel="0" collapsed="false">
      <c r="A167" s="12" t="s">
        <v>440</v>
      </c>
      <c r="B167" s="13" t="s">
        <v>441</v>
      </c>
      <c r="C167" s="14"/>
      <c r="D167" s="13" t="n">
        <v>307.8</v>
      </c>
      <c r="E167" s="13" t="n">
        <v>1.6</v>
      </c>
      <c r="F167" s="13" t="s">
        <v>155</v>
      </c>
      <c r="G167" s="13" t="s">
        <v>156</v>
      </c>
      <c r="H167" s="15"/>
      <c r="I167" s="15"/>
      <c r="J167" s="13"/>
      <c r="K167" s="13" t="s">
        <v>217</v>
      </c>
      <c r="L167" s="13" t="s">
        <v>442</v>
      </c>
      <c r="M167" s="3" t="n">
        <v>55.4</v>
      </c>
      <c r="N167" s="3" t="n">
        <v>1.31</v>
      </c>
      <c r="O167" s="3" t="n">
        <v>16.8</v>
      </c>
      <c r="P167" s="3" t="n">
        <v>8.33</v>
      </c>
      <c r="Q167" s="3"/>
      <c r="R167" s="3" t="n">
        <v>7.49707497074971</v>
      </c>
      <c r="S167" s="3" t="n">
        <v>0.111</v>
      </c>
      <c r="T167" s="3" t="n">
        <v>4.64</v>
      </c>
      <c r="U167" s="3" t="n">
        <v>6.4</v>
      </c>
      <c r="V167" s="3" t="n">
        <v>3.34</v>
      </c>
      <c r="W167" s="3" t="n">
        <v>2.16</v>
      </c>
      <c r="X167" s="3" t="n">
        <v>0.47</v>
      </c>
      <c r="Y167" s="3"/>
      <c r="Z167" s="3"/>
      <c r="AA167" s="3"/>
      <c r="AB167" s="3"/>
      <c r="AC167" s="3"/>
      <c r="AD167" s="3"/>
      <c r="AE167" s="3"/>
      <c r="AF167" s="3"/>
      <c r="AG167" s="3"/>
      <c r="AH167" s="3" t="n">
        <v>648</v>
      </c>
      <c r="AI167" s="3"/>
      <c r="AJ167" s="3"/>
      <c r="AK167" s="3"/>
      <c r="AL167" s="3"/>
      <c r="AM167" s="3"/>
      <c r="AN167" s="3" t="n">
        <v>86.4</v>
      </c>
      <c r="AO167" s="3" t="n">
        <v>22.6</v>
      </c>
      <c r="AP167" s="3" t="n">
        <v>78.9</v>
      </c>
      <c r="AQ167" s="3"/>
      <c r="AR167" s="3" t="n">
        <v>16.2</v>
      </c>
      <c r="AS167" s="3" t="n">
        <v>5.4</v>
      </c>
      <c r="AT167" s="3"/>
      <c r="AU167" s="3" t="n">
        <v>2.24</v>
      </c>
      <c r="AV167" s="3"/>
      <c r="AW167" s="3"/>
      <c r="AX167" s="3"/>
      <c r="AY167" s="3"/>
      <c r="AZ167" s="3"/>
      <c r="BA167" s="3"/>
      <c r="BB167" s="3"/>
      <c r="BC167" s="3" t="n">
        <v>48.7</v>
      </c>
      <c r="BD167" s="3" t="n">
        <v>27.9</v>
      </c>
      <c r="BE167" s="3"/>
      <c r="BF167" s="3"/>
      <c r="BG167" s="3" t="n">
        <v>26.9</v>
      </c>
      <c r="BH167" s="3"/>
      <c r="BI167" s="3" t="n">
        <v>44.5</v>
      </c>
      <c r="BJ167" s="3"/>
      <c r="BK167" s="3"/>
      <c r="BL167" s="3" t="n">
        <v>66</v>
      </c>
      <c r="BM167" s="3"/>
      <c r="BN167" s="3"/>
      <c r="BO167" s="3"/>
      <c r="BP167" s="3"/>
      <c r="BQ167" s="3"/>
      <c r="BR167" s="3"/>
      <c r="BS167" s="3" t="n">
        <v>323</v>
      </c>
      <c r="BT167" s="3"/>
      <c r="BU167" s="3"/>
      <c r="BV167" s="3" t="n">
        <v>24</v>
      </c>
      <c r="BW167" s="3"/>
      <c r="BX167" s="3"/>
      <c r="BY167" s="3"/>
      <c r="BZ167" s="3" t="n">
        <v>109</v>
      </c>
      <c r="CA167" s="3"/>
      <c r="CB167" s="3" t="n">
        <v>43.1</v>
      </c>
      <c r="CC167" s="3" t="n">
        <v>3.7</v>
      </c>
      <c r="CD167" s="3" t="n">
        <v>96.9</v>
      </c>
      <c r="CE167" s="3" t="n">
        <v>295</v>
      </c>
      <c r="CF167" s="5" t="n">
        <v>0.204334365325077</v>
      </c>
      <c r="CG167" s="5" t="n">
        <v>7.49419953596288</v>
      </c>
      <c r="CH167" s="5" t="n">
        <v>19.3753567231828</v>
      </c>
      <c r="CI167" s="17" t="n">
        <v>36.2287495409469</v>
      </c>
      <c r="CJ167" s="5" t="n">
        <f aca="false">(100*CI167-1781)/1003</f>
        <v>1.83636585652511</v>
      </c>
    </row>
    <row r="168" customFormat="false" ht="15" hidden="false" customHeight="false" outlineLevel="0" collapsed="false">
      <c r="A168" s="12" t="s">
        <v>443</v>
      </c>
      <c r="B168" s="13" t="s">
        <v>444</v>
      </c>
      <c r="C168" s="14"/>
      <c r="D168" s="13" t="n">
        <v>309.7</v>
      </c>
      <c r="E168" s="13" t="n">
        <v>1.2</v>
      </c>
      <c r="F168" s="13" t="s">
        <v>155</v>
      </c>
      <c r="G168" s="13" t="s">
        <v>156</v>
      </c>
      <c r="H168" s="15"/>
      <c r="I168" s="15"/>
      <c r="J168" s="13"/>
      <c r="K168" s="13" t="s">
        <v>217</v>
      </c>
      <c r="L168" s="16" t="s">
        <v>169</v>
      </c>
      <c r="M168" s="3" t="n">
        <v>60.2</v>
      </c>
      <c r="N168" s="3" t="n">
        <v>0.93</v>
      </c>
      <c r="O168" s="3" t="n">
        <v>16.1</v>
      </c>
      <c r="P168" s="3" t="n">
        <v>5.51</v>
      </c>
      <c r="Q168" s="3"/>
      <c r="R168" s="3"/>
      <c r="S168" s="3" t="n">
        <v>0.08</v>
      </c>
      <c r="T168" s="3" t="n">
        <v>4.54</v>
      </c>
      <c r="U168" s="3" t="n">
        <v>4.75</v>
      </c>
      <c r="V168" s="3" t="n">
        <v>2.7</v>
      </c>
      <c r="W168" s="3" t="n">
        <v>4.86</v>
      </c>
      <c r="X168" s="3" t="n">
        <v>0.47</v>
      </c>
      <c r="Y168" s="3" t="n">
        <v>1.12</v>
      </c>
      <c r="Z168" s="3"/>
      <c r="AA168" s="3"/>
      <c r="AB168" s="3"/>
      <c r="AC168" s="3"/>
      <c r="AD168" s="3"/>
      <c r="AE168" s="3"/>
      <c r="AF168" s="3"/>
      <c r="AG168" s="3"/>
      <c r="AH168" s="3" t="n">
        <v>1915</v>
      </c>
      <c r="AI168" s="3"/>
      <c r="AJ168" s="3"/>
      <c r="AK168" s="3"/>
      <c r="AL168" s="3"/>
      <c r="AM168" s="3"/>
      <c r="AN168" s="3" t="n">
        <v>164</v>
      </c>
      <c r="AO168" s="3" t="n">
        <v>19</v>
      </c>
      <c r="AP168" s="3" t="n">
        <v>120</v>
      </c>
      <c r="AQ168" s="3"/>
      <c r="AR168" s="3" t="n">
        <v>50</v>
      </c>
      <c r="AS168" s="3" t="n">
        <v>3.96</v>
      </c>
      <c r="AT168" s="3" t="n">
        <v>1.86</v>
      </c>
      <c r="AU168" s="3" t="n">
        <v>2.55</v>
      </c>
      <c r="AV168" s="3"/>
      <c r="AW168" s="3"/>
      <c r="AX168" s="3" t="n">
        <v>7.71</v>
      </c>
      <c r="AY168" s="3"/>
      <c r="AZ168" s="3" t="n">
        <v>7.7</v>
      </c>
      <c r="BA168" s="3"/>
      <c r="BB168" s="3" t="n">
        <v>0.71</v>
      </c>
      <c r="BC168" s="3" t="n">
        <v>88.6</v>
      </c>
      <c r="BD168" s="3" t="n">
        <v>50</v>
      </c>
      <c r="BE168" s="3" t="n">
        <v>0.29</v>
      </c>
      <c r="BF168" s="3"/>
      <c r="BG168" s="3" t="n">
        <v>17.1</v>
      </c>
      <c r="BH168" s="3" t="n">
        <v>68.7</v>
      </c>
      <c r="BI168" s="3" t="n">
        <v>59</v>
      </c>
      <c r="BJ168" s="3" t="n">
        <v>39</v>
      </c>
      <c r="BK168" s="3" t="n">
        <v>18.5</v>
      </c>
      <c r="BL168" s="3" t="n">
        <v>200</v>
      </c>
      <c r="BM168" s="3"/>
      <c r="BN168" s="3"/>
      <c r="BO168" s="3"/>
      <c r="BP168" s="3"/>
      <c r="BQ168" s="3" t="n">
        <v>10.5</v>
      </c>
      <c r="BR168" s="3"/>
      <c r="BS168" s="3" t="n">
        <v>680</v>
      </c>
      <c r="BT168" s="3" t="n">
        <v>2.1</v>
      </c>
      <c r="BU168" s="3" t="n">
        <v>0.95</v>
      </c>
      <c r="BV168" s="3" t="n">
        <v>28.7</v>
      </c>
      <c r="BW168" s="3"/>
      <c r="BX168" s="3" t="n">
        <v>0.22</v>
      </c>
      <c r="BY168" s="3" t="n">
        <v>13.6</v>
      </c>
      <c r="BZ168" s="3" t="n">
        <v>106</v>
      </c>
      <c r="CA168" s="3"/>
      <c r="CB168" s="3" t="n">
        <v>20.2</v>
      </c>
      <c r="CC168" s="3" t="n">
        <v>1.86</v>
      </c>
      <c r="CD168" s="3" t="n">
        <v>61</v>
      </c>
      <c r="CE168" s="3" t="n">
        <v>295</v>
      </c>
      <c r="CF168" s="5" t="n">
        <v>0.294117647058823</v>
      </c>
      <c r="CG168" s="5" t="n">
        <v>33.6633663366337</v>
      </c>
      <c r="CH168" s="5" t="n">
        <v>70.1202163895011</v>
      </c>
      <c r="CI168" s="17" t="n">
        <v>63.0208830808809</v>
      </c>
      <c r="CJ168" s="5" t="n">
        <f aca="false">(100*CI168-1781)/1003</f>
        <v>4.50756561125433</v>
      </c>
    </row>
    <row r="169" customFormat="false" ht="15" hidden="false" customHeight="false" outlineLevel="0" collapsed="false">
      <c r="A169" s="12" t="s">
        <v>445</v>
      </c>
      <c r="B169" s="13" t="s">
        <v>446</v>
      </c>
      <c r="C169" s="14" t="s">
        <v>212</v>
      </c>
      <c r="D169" s="13" t="n">
        <v>345</v>
      </c>
      <c r="E169" s="13"/>
      <c r="F169" s="13" t="s">
        <v>216</v>
      </c>
      <c r="G169" s="13" t="s">
        <v>112</v>
      </c>
      <c r="H169" s="15" t="n">
        <v>49.95</v>
      </c>
      <c r="I169" s="15" t="n">
        <v>9.19</v>
      </c>
      <c r="J169" s="13" t="s">
        <v>447</v>
      </c>
      <c r="K169" s="13" t="s">
        <v>106</v>
      </c>
      <c r="L169" s="13" t="s">
        <v>351</v>
      </c>
      <c r="M169" s="3" t="n">
        <v>57.2</v>
      </c>
      <c r="N169" s="3" t="n">
        <v>0.96</v>
      </c>
      <c r="O169" s="3" t="n">
        <v>17.81</v>
      </c>
      <c r="P169" s="3" t="n">
        <v>6.59</v>
      </c>
      <c r="Q169" s="3"/>
      <c r="R169" s="3"/>
      <c r="S169" s="3" t="n">
        <v>0.1</v>
      </c>
      <c r="T169" s="3" t="n">
        <v>3.53</v>
      </c>
      <c r="U169" s="3" t="n">
        <v>6.28</v>
      </c>
      <c r="V169" s="3" t="n">
        <v>3.57</v>
      </c>
      <c r="W169" s="3" t="n">
        <v>2.37</v>
      </c>
      <c r="X169" s="3" t="n">
        <v>0.23</v>
      </c>
      <c r="Y169" s="3" t="n">
        <v>0.91</v>
      </c>
      <c r="Z169" s="3"/>
      <c r="AA169" s="3"/>
      <c r="AB169" s="3"/>
      <c r="AC169" s="3"/>
      <c r="AD169" s="3"/>
      <c r="AE169" s="3"/>
      <c r="AF169" s="3"/>
      <c r="AG169" s="3"/>
      <c r="AH169" s="3" t="n">
        <v>1144</v>
      </c>
      <c r="AI169" s="3"/>
      <c r="AJ169" s="3"/>
      <c r="AK169" s="3"/>
      <c r="AL169" s="3"/>
      <c r="AM169" s="3"/>
      <c r="AN169" s="3" t="n">
        <v>64</v>
      </c>
      <c r="AO169" s="3"/>
      <c r="AP169" s="3" t="n">
        <v>296</v>
      </c>
      <c r="AQ169" s="3" t="n">
        <v>1.7</v>
      </c>
      <c r="AR169" s="3"/>
      <c r="AS169" s="3" t="n">
        <v>3.3</v>
      </c>
      <c r="AT169" s="3" t="n">
        <v>1.6</v>
      </c>
      <c r="AU169" s="3" t="n">
        <v>1.7</v>
      </c>
      <c r="AV169" s="3"/>
      <c r="AW169" s="3" t="n">
        <v>21</v>
      </c>
      <c r="AX169" s="3" t="n">
        <v>4</v>
      </c>
      <c r="AY169" s="3"/>
      <c r="AZ169" s="3" t="n">
        <v>3.9</v>
      </c>
      <c r="BA169" s="3"/>
      <c r="BB169" s="3" t="n">
        <v>0.58</v>
      </c>
      <c r="BC169" s="3" t="n">
        <v>28</v>
      </c>
      <c r="BD169" s="3"/>
      <c r="BE169" s="3" t="n">
        <v>0.25</v>
      </c>
      <c r="BF169" s="3"/>
      <c r="BG169" s="3" t="n">
        <v>21</v>
      </c>
      <c r="BH169" s="3" t="n">
        <v>31</v>
      </c>
      <c r="BI169" s="3" t="n">
        <v>132</v>
      </c>
      <c r="BJ169" s="3" t="n">
        <v>32</v>
      </c>
      <c r="BK169" s="3" t="n">
        <v>7.5</v>
      </c>
      <c r="BL169" s="3" t="n">
        <v>70</v>
      </c>
      <c r="BM169" s="3"/>
      <c r="BN169" s="3"/>
      <c r="BO169" s="3" t="n">
        <v>15</v>
      </c>
      <c r="BP169" s="3"/>
      <c r="BQ169" s="3" t="n">
        <v>5.8</v>
      </c>
      <c r="BR169" s="3"/>
      <c r="BS169" s="3" t="n">
        <v>653</v>
      </c>
      <c r="BT169" s="3" t="n">
        <v>0.77</v>
      </c>
      <c r="BU169" s="3" t="n">
        <v>0.56</v>
      </c>
      <c r="BV169" s="3" t="n">
        <v>4</v>
      </c>
      <c r="BW169" s="3"/>
      <c r="BX169" s="3" t="n">
        <v>0.23</v>
      </c>
      <c r="BY169" s="3" t="n">
        <v>2.1</v>
      </c>
      <c r="BZ169" s="3" t="n">
        <v>125</v>
      </c>
      <c r="CA169" s="3"/>
      <c r="CB169" s="3" t="n">
        <v>15</v>
      </c>
      <c r="CC169" s="3" t="n">
        <v>1.5</v>
      </c>
      <c r="CD169" s="3"/>
      <c r="CE169" s="3" t="n">
        <v>150</v>
      </c>
      <c r="CF169" s="5" t="n">
        <v>0.107197549770291</v>
      </c>
      <c r="CG169" s="5" t="n">
        <v>43.5333333333333</v>
      </c>
      <c r="CH169" s="5" t="n">
        <v>27.4782608695652</v>
      </c>
      <c r="CI169" s="17" t="n">
        <v>57.4252049285103</v>
      </c>
      <c r="CJ169" s="5" t="n">
        <f aca="false">(100*CI169-1781)/1003</f>
        <v>3.94967147841578</v>
      </c>
    </row>
    <row r="170" customFormat="false" ht="15" hidden="false" customHeight="false" outlineLevel="0" collapsed="false">
      <c r="A170" s="12" t="s">
        <v>448</v>
      </c>
      <c r="B170" s="13" t="s">
        <v>446</v>
      </c>
      <c r="C170" s="14" t="s">
        <v>212</v>
      </c>
      <c r="D170" s="13" t="n">
        <v>345</v>
      </c>
      <c r="E170" s="13"/>
      <c r="F170" s="13" t="s">
        <v>216</v>
      </c>
      <c r="G170" s="13" t="s">
        <v>112</v>
      </c>
      <c r="H170" s="15" t="n">
        <v>49.95</v>
      </c>
      <c r="I170" s="15" t="n">
        <v>9.19</v>
      </c>
      <c r="J170" s="13" t="s">
        <v>447</v>
      </c>
      <c r="K170" s="13" t="s">
        <v>106</v>
      </c>
      <c r="L170" s="13" t="s">
        <v>351</v>
      </c>
      <c r="M170" s="3" t="n">
        <v>56.59</v>
      </c>
      <c r="N170" s="3" t="n">
        <v>1.07</v>
      </c>
      <c r="O170" s="3" t="n">
        <v>18.1</v>
      </c>
      <c r="P170" s="3" t="n">
        <v>7.01</v>
      </c>
      <c r="Q170" s="3"/>
      <c r="R170" s="3"/>
      <c r="S170" s="3" t="n">
        <v>0.1</v>
      </c>
      <c r="T170" s="3" t="n">
        <v>3.81</v>
      </c>
      <c r="U170" s="3" t="n">
        <v>6.13</v>
      </c>
      <c r="V170" s="3" t="n">
        <v>3.59</v>
      </c>
      <c r="W170" s="3" t="n">
        <v>2.38</v>
      </c>
      <c r="X170" s="3" t="n">
        <v>0.25</v>
      </c>
      <c r="Y170" s="3" t="n">
        <v>0.98</v>
      </c>
      <c r="Z170" s="3"/>
      <c r="AA170" s="3"/>
      <c r="AB170" s="3"/>
      <c r="AC170" s="3"/>
      <c r="AD170" s="3"/>
      <c r="AE170" s="3"/>
      <c r="AF170" s="3"/>
      <c r="AG170" s="3"/>
      <c r="AH170" s="3" t="n">
        <v>866</v>
      </c>
      <c r="AI170" s="3"/>
      <c r="AJ170" s="3"/>
      <c r="AK170" s="3"/>
      <c r="AL170" s="3"/>
      <c r="AM170" s="3"/>
      <c r="AN170" s="3" t="n">
        <v>81</v>
      </c>
      <c r="AO170" s="3"/>
      <c r="AP170" s="3" t="n">
        <v>170</v>
      </c>
      <c r="AQ170" s="3" t="n">
        <v>2.6</v>
      </c>
      <c r="AR170" s="3"/>
      <c r="AS170" s="3" t="n">
        <v>3.7</v>
      </c>
      <c r="AT170" s="3" t="n">
        <v>1.6</v>
      </c>
      <c r="AU170" s="3" t="n">
        <v>1.9</v>
      </c>
      <c r="AV170" s="3"/>
      <c r="AW170" s="3" t="n">
        <v>23</v>
      </c>
      <c r="AX170" s="3" t="n">
        <v>5.3</v>
      </c>
      <c r="AY170" s="3"/>
      <c r="AZ170" s="3" t="n">
        <v>4</v>
      </c>
      <c r="BA170" s="3"/>
      <c r="BB170" s="3" t="n">
        <v>0.67</v>
      </c>
      <c r="BC170" s="3" t="n">
        <v>36</v>
      </c>
      <c r="BD170" s="3"/>
      <c r="BE170" s="3" t="n">
        <v>0.23</v>
      </c>
      <c r="BF170" s="3"/>
      <c r="BG170" s="3" t="n">
        <v>19</v>
      </c>
      <c r="BH170" s="3" t="n">
        <v>35</v>
      </c>
      <c r="BI170" s="3" t="n">
        <v>63</v>
      </c>
      <c r="BJ170" s="3" t="n">
        <v>29</v>
      </c>
      <c r="BK170" s="3" t="n">
        <v>9</v>
      </c>
      <c r="BL170" s="3" t="n">
        <v>92</v>
      </c>
      <c r="BM170" s="3"/>
      <c r="BN170" s="3"/>
      <c r="BO170" s="3" t="n">
        <v>15</v>
      </c>
      <c r="BP170" s="3"/>
      <c r="BQ170" s="3" t="n">
        <v>7</v>
      </c>
      <c r="BR170" s="3"/>
      <c r="BS170" s="3" t="n">
        <v>663</v>
      </c>
      <c r="BT170" s="3" t="n">
        <v>1.2</v>
      </c>
      <c r="BU170" s="3" t="n">
        <v>0.62</v>
      </c>
      <c r="BV170" s="3" t="n">
        <v>5.1</v>
      </c>
      <c r="BW170" s="3"/>
      <c r="BX170" s="3" t="n">
        <v>0.27</v>
      </c>
      <c r="BY170" s="3" t="n">
        <v>2.1</v>
      </c>
      <c r="BZ170" s="3" t="n">
        <v>149</v>
      </c>
      <c r="CA170" s="3"/>
      <c r="CB170" s="3" t="n">
        <v>19</v>
      </c>
      <c r="CC170" s="3" t="n">
        <v>1.9</v>
      </c>
      <c r="CD170" s="3"/>
      <c r="CE170" s="3" t="n">
        <v>175</v>
      </c>
      <c r="CF170" s="5" t="n">
        <v>0.138763197586727</v>
      </c>
      <c r="CG170" s="5" t="n">
        <v>34.8947368421053</v>
      </c>
      <c r="CH170" s="5" t="n">
        <v>27.8914677999346</v>
      </c>
      <c r="CI170" s="17" t="n">
        <v>55.2782842037226</v>
      </c>
      <c r="CJ170" s="5" t="n">
        <f aca="false">(100*CI170-1781)/1003</f>
        <v>3.73562155570514</v>
      </c>
    </row>
    <row r="171" customFormat="false" ht="15" hidden="false" customHeight="false" outlineLevel="0" collapsed="false">
      <c r="A171" s="12" t="s">
        <v>449</v>
      </c>
      <c r="B171" s="13" t="s">
        <v>446</v>
      </c>
      <c r="C171" s="14" t="s">
        <v>450</v>
      </c>
      <c r="D171" s="13" t="n">
        <v>345</v>
      </c>
      <c r="E171" s="13"/>
      <c r="F171" s="13" t="s">
        <v>216</v>
      </c>
      <c r="G171" s="13" t="s">
        <v>112</v>
      </c>
      <c r="H171" s="15" t="n">
        <v>49.97</v>
      </c>
      <c r="I171" s="15" t="n">
        <v>9.3</v>
      </c>
      <c r="J171" s="13" t="s">
        <v>451</v>
      </c>
      <c r="K171" s="13" t="s">
        <v>106</v>
      </c>
      <c r="L171" s="13" t="s">
        <v>351</v>
      </c>
      <c r="M171" s="3" t="n">
        <v>58.09</v>
      </c>
      <c r="N171" s="3" t="n">
        <v>1.12</v>
      </c>
      <c r="O171" s="3" t="n">
        <v>18.15</v>
      </c>
      <c r="P171" s="3" t="n">
        <v>5.24</v>
      </c>
      <c r="Q171" s="3"/>
      <c r="R171" s="3"/>
      <c r="S171" s="3" t="n">
        <v>0.07</v>
      </c>
      <c r="T171" s="3" t="n">
        <v>2.88</v>
      </c>
      <c r="U171" s="3" t="n">
        <v>4.31</v>
      </c>
      <c r="V171" s="3" t="n">
        <v>4.45</v>
      </c>
      <c r="W171" s="3" t="n">
        <v>3.85</v>
      </c>
      <c r="X171" s="3" t="n">
        <v>0.41</v>
      </c>
      <c r="Y171" s="3" t="n">
        <v>1.03</v>
      </c>
      <c r="Z171" s="3"/>
      <c r="AA171" s="3"/>
      <c r="AB171" s="3"/>
      <c r="AC171" s="3"/>
      <c r="AD171" s="3"/>
      <c r="AE171" s="3"/>
      <c r="AF171" s="3"/>
      <c r="AG171" s="3"/>
      <c r="AH171" s="3" t="n">
        <v>2588</v>
      </c>
      <c r="AI171" s="3"/>
      <c r="AJ171" s="3"/>
      <c r="AK171" s="3"/>
      <c r="AL171" s="3"/>
      <c r="AM171" s="3"/>
      <c r="AN171" s="3" t="n">
        <v>166</v>
      </c>
      <c r="AO171" s="3"/>
      <c r="AP171" s="3" t="n">
        <v>102</v>
      </c>
      <c r="AQ171" s="3" t="n">
        <v>2</v>
      </c>
      <c r="AR171" s="3"/>
      <c r="AS171" s="3" t="n">
        <v>3.6</v>
      </c>
      <c r="AT171" s="3" t="n">
        <v>1.2</v>
      </c>
      <c r="AU171" s="3" t="n">
        <v>2.6</v>
      </c>
      <c r="AV171" s="3"/>
      <c r="AW171" s="3" t="n">
        <v>27</v>
      </c>
      <c r="AX171" s="3" t="n">
        <v>5.8</v>
      </c>
      <c r="AY171" s="3"/>
      <c r="AZ171" s="3" t="n">
        <v>6.9</v>
      </c>
      <c r="BA171" s="3"/>
      <c r="BB171" s="3" t="n">
        <v>0.55</v>
      </c>
      <c r="BC171" s="3" t="n">
        <v>83</v>
      </c>
      <c r="BD171" s="3"/>
      <c r="BE171" s="3" t="n">
        <v>0.2</v>
      </c>
      <c r="BF171" s="3"/>
      <c r="BG171" s="3" t="n">
        <v>16</v>
      </c>
      <c r="BH171" s="3" t="n">
        <v>66</v>
      </c>
      <c r="BI171" s="3" t="n">
        <v>43</v>
      </c>
      <c r="BJ171" s="3" t="n">
        <v>70</v>
      </c>
      <c r="BK171" s="3" t="n">
        <v>18</v>
      </c>
      <c r="BL171" s="3" t="n">
        <v>114</v>
      </c>
      <c r="BM171" s="3"/>
      <c r="BN171" s="3"/>
      <c r="BO171" s="3" t="n">
        <v>13</v>
      </c>
      <c r="BP171" s="3"/>
      <c r="BQ171" s="3" t="n">
        <v>9.3</v>
      </c>
      <c r="BR171" s="3"/>
      <c r="BS171" s="3" t="n">
        <v>1333</v>
      </c>
      <c r="BT171" s="3" t="n">
        <v>1</v>
      </c>
      <c r="BU171" s="3" t="n">
        <v>0.66</v>
      </c>
      <c r="BV171" s="3" t="n">
        <v>16</v>
      </c>
      <c r="BW171" s="3"/>
      <c r="BX171" s="3" t="n">
        <v>0.19</v>
      </c>
      <c r="BY171" s="3" t="n">
        <v>2.9</v>
      </c>
      <c r="BZ171" s="3" t="n">
        <v>118</v>
      </c>
      <c r="CA171" s="3"/>
      <c r="CB171" s="3" t="n">
        <v>15</v>
      </c>
      <c r="CC171" s="3" t="n">
        <v>1.1</v>
      </c>
      <c r="CD171" s="3"/>
      <c r="CE171" s="3" t="n">
        <v>281</v>
      </c>
      <c r="CF171" s="5" t="n">
        <v>0.0855213803450863</v>
      </c>
      <c r="CG171" s="5" t="n">
        <v>88.8666666666667</v>
      </c>
      <c r="CH171" s="5" t="n">
        <v>111.072840203275</v>
      </c>
      <c r="CI171" s="17" t="n">
        <v>77.0671509229458</v>
      </c>
      <c r="CJ171" s="5" t="n">
        <f aca="false">(100*CI171-1781)/1003</f>
        <v>5.90799111893777</v>
      </c>
    </row>
    <row r="172" customFormat="false" ht="15" hidden="false" customHeight="false" outlineLevel="0" collapsed="false">
      <c r="A172" s="12" t="s">
        <v>452</v>
      </c>
      <c r="B172" s="13" t="s">
        <v>453</v>
      </c>
      <c r="C172" s="14"/>
      <c r="D172" s="13" t="n">
        <v>330</v>
      </c>
      <c r="E172" s="13" t="n">
        <v>4.3</v>
      </c>
      <c r="F172" s="13" t="s">
        <v>216</v>
      </c>
      <c r="G172" s="13" t="s">
        <v>112</v>
      </c>
      <c r="H172" s="15" t="n">
        <v>49.9472222222222</v>
      </c>
      <c r="I172" s="15" t="n">
        <v>9.18972222222222</v>
      </c>
      <c r="J172" s="13" t="s">
        <v>454</v>
      </c>
      <c r="K172" s="13"/>
      <c r="L172" s="16" t="s">
        <v>368</v>
      </c>
      <c r="M172" s="3" t="n">
        <v>56.93</v>
      </c>
      <c r="N172" s="3" t="n">
        <v>1.02</v>
      </c>
      <c r="O172" s="3" t="n">
        <v>18.46</v>
      </c>
      <c r="P172" s="3" t="n">
        <v>6.68</v>
      </c>
      <c r="Q172" s="3"/>
      <c r="R172" s="3"/>
      <c r="S172" s="3" t="n">
        <v>0.12</v>
      </c>
      <c r="T172" s="3" t="n">
        <v>3.83</v>
      </c>
      <c r="U172" s="3" t="n">
        <v>6.4</v>
      </c>
      <c r="V172" s="3" t="n">
        <v>3.88</v>
      </c>
      <c r="W172" s="3" t="n">
        <v>2.19</v>
      </c>
      <c r="X172" s="3" t="n">
        <v>0.27</v>
      </c>
      <c r="Y172" s="3" t="n">
        <v>0.79</v>
      </c>
      <c r="Z172" s="3"/>
      <c r="AA172" s="3"/>
      <c r="AB172" s="3"/>
      <c r="AC172" s="3"/>
      <c r="AD172" s="3"/>
      <c r="AE172" s="3"/>
      <c r="AF172" s="3"/>
      <c r="AG172" s="3"/>
      <c r="AH172" s="3" t="n">
        <v>948</v>
      </c>
      <c r="AI172" s="3"/>
      <c r="AJ172" s="3"/>
      <c r="AK172" s="3"/>
      <c r="AL172" s="3"/>
      <c r="AM172" s="3"/>
      <c r="AN172" s="3" t="n">
        <v>295</v>
      </c>
      <c r="AO172" s="3"/>
      <c r="AP172" s="3" t="n">
        <v>58</v>
      </c>
      <c r="AQ172" s="3"/>
      <c r="AR172" s="3"/>
      <c r="AS172" s="3"/>
      <c r="AT172" s="3"/>
      <c r="AU172" s="3" t="n">
        <v>2.4</v>
      </c>
      <c r="AV172" s="3"/>
      <c r="AW172" s="3"/>
      <c r="AX172" s="3"/>
      <c r="AY172" s="3"/>
      <c r="AZ172" s="3"/>
      <c r="BA172" s="3"/>
      <c r="BB172" s="3"/>
      <c r="BC172" s="3" t="n">
        <v>42</v>
      </c>
      <c r="BD172" s="3"/>
      <c r="BE172" s="3"/>
      <c r="BF172" s="3"/>
      <c r="BG172" s="3"/>
      <c r="BH172" s="3" t="n">
        <v>30.6</v>
      </c>
      <c r="BI172" s="3" t="n">
        <v>88</v>
      </c>
      <c r="BJ172" s="3"/>
      <c r="BK172" s="3"/>
      <c r="BL172" s="3" t="n">
        <v>79</v>
      </c>
      <c r="BM172" s="3"/>
      <c r="BN172" s="3"/>
      <c r="BO172" s="3"/>
      <c r="BP172" s="3"/>
      <c r="BQ172" s="3" t="n">
        <v>5.7</v>
      </c>
      <c r="BR172" s="3"/>
      <c r="BS172" s="3" t="n">
        <v>689</v>
      </c>
      <c r="BT172" s="3"/>
      <c r="BU172" s="3"/>
      <c r="BV172" s="3"/>
      <c r="BW172" s="3"/>
      <c r="BX172" s="3"/>
      <c r="BY172" s="3"/>
      <c r="BZ172" s="3" t="n">
        <v>147</v>
      </c>
      <c r="CA172" s="3"/>
      <c r="CB172" s="3" t="n">
        <v>18</v>
      </c>
      <c r="CC172" s="3" t="n">
        <v>1.7</v>
      </c>
      <c r="CD172" s="3" t="n">
        <v>81</v>
      </c>
      <c r="CE172" s="3" t="n">
        <v>194</v>
      </c>
      <c r="CF172" s="5" t="n">
        <v>0.114658925979681</v>
      </c>
      <c r="CG172" s="5" t="n">
        <v>38.2777777777778</v>
      </c>
      <c r="CH172" s="5" t="n">
        <v>36.3682864450128</v>
      </c>
      <c r="CI172" s="17" t="n">
        <v>58.5666908467826</v>
      </c>
      <c r="CJ172" s="5" t="n">
        <f aca="false">(100*CI172-1781)/1003</f>
        <v>4.06347864873206</v>
      </c>
    </row>
    <row r="173" customFormat="false" ht="15" hidden="false" customHeight="false" outlineLevel="0" collapsed="false">
      <c r="A173" s="12" t="s">
        <v>455</v>
      </c>
      <c r="B173" s="13" t="s">
        <v>453</v>
      </c>
      <c r="C173" s="14"/>
      <c r="D173" s="13" t="n">
        <v>330</v>
      </c>
      <c r="E173" s="13" t="n">
        <v>4.3</v>
      </c>
      <c r="F173" s="13" t="s">
        <v>216</v>
      </c>
      <c r="G173" s="13" t="s">
        <v>112</v>
      </c>
      <c r="H173" s="15" t="n">
        <v>49.9588888888889</v>
      </c>
      <c r="I173" s="15" t="n">
        <v>9.25583333333333</v>
      </c>
      <c r="J173" s="13" t="s">
        <v>456</v>
      </c>
      <c r="K173" s="13"/>
      <c r="L173" s="16" t="s">
        <v>368</v>
      </c>
      <c r="M173" s="3" t="n">
        <v>57.02</v>
      </c>
      <c r="N173" s="3" t="n">
        <v>1.07</v>
      </c>
      <c r="O173" s="3" t="n">
        <v>18.22</v>
      </c>
      <c r="P173" s="3" t="n">
        <v>5.57</v>
      </c>
      <c r="Q173" s="3"/>
      <c r="R173" s="3"/>
      <c r="S173" s="3" t="n">
        <v>0.1</v>
      </c>
      <c r="T173" s="3" t="n">
        <v>3.64</v>
      </c>
      <c r="U173" s="3" t="n">
        <v>5.08</v>
      </c>
      <c r="V173" s="3" t="n">
        <v>4.12</v>
      </c>
      <c r="W173" s="3" t="n">
        <v>3.98</v>
      </c>
      <c r="X173" s="3" t="n">
        <v>0.46</v>
      </c>
      <c r="Y173" s="3" t="n">
        <v>1.24</v>
      </c>
      <c r="Z173" s="3"/>
      <c r="AA173" s="3"/>
      <c r="AB173" s="3"/>
      <c r="AC173" s="3"/>
      <c r="AD173" s="3"/>
      <c r="AE173" s="3"/>
      <c r="AF173" s="3"/>
      <c r="AG173" s="3"/>
      <c r="AH173" s="3" t="n">
        <v>2599</v>
      </c>
      <c r="AI173" s="3"/>
      <c r="AJ173" s="3"/>
      <c r="AK173" s="3"/>
      <c r="AL173" s="3"/>
      <c r="AM173" s="3"/>
      <c r="AN173" s="3" t="n">
        <v>302</v>
      </c>
      <c r="AO173" s="3"/>
      <c r="AP173" s="3" t="n">
        <v>56</v>
      </c>
      <c r="AQ173" s="3"/>
      <c r="AR173" s="3"/>
      <c r="AS173" s="3"/>
      <c r="AT173" s="3"/>
      <c r="AU173" s="3" t="n">
        <v>3.2</v>
      </c>
      <c r="AV173" s="3"/>
      <c r="AW173" s="3"/>
      <c r="AX173" s="3"/>
      <c r="AY173" s="3"/>
      <c r="AZ173" s="3"/>
      <c r="BA173" s="3"/>
      <c r="BB173" s="3"/>
      <c r="BC173" s="3" t="n">
        <v>49</v>
      </c>
      <c r="BD173" s="3"/>
      <c r="BE173" s="3"/>
      <c r="BF173" s="3"/>
      <c r="BG173" s="3"/>
      <c r="BH173" s="3" t="n">
        <v>51.4</v>
      </c>
      <c r="BI173" s="3" t="n">
        <v>90</v>
      </c>
      <c r="BJ173" s="3"/>
      <c r="BK173" s="3"/>
      <c r="BL173" s="3" t="n">
        <v>113</v>
      </c>
      <c r="BM173" s="3"/>
      <c r="BN173" s="3"/>
      <c r="BO173" s="3"/>
      <c r="BP173" s="3"/>
      <c r="BQ173" s="3" t="n">
        <v>8.5</v>
      </c>
      <c r="BR173" s="3"/>
      <c r="BS173" s="3" t="n">
        <v>1236</v>
      </c>
      <c r="BT173" s="3"/>
      <c r="BU173" s="3"/>
      <c r="BV173" s="3"/>
      <c r="BW173" s="3"/>
      <c r="BX173" s="3"/>
      <c r="BY173" s="3"/>
      <c r="BZ173" s="3" t="n">
        <v>128</v>
      </c>
      <c r="CA173" s="3"/>
      <c r="CB173" s="3" t="n">
        <v>8</v>
      </c>
      <c r="CC173" s="3" t="n">
        <v>0.4</v>
      </c>
      <c r="CD173" s="3" t="n">
        <v>62</v>
      </c>
      <c r="CE173" s="3" t="n">
        <v>249</v>
      </c>
      <c r="CF173" s="5" t="n">
        <v>0.0914239482200647</v>
      </c>
      <c r="CG173" s="5" t="n">
        <v>154.5</v>
      </c>
      <c r="CH173" s="5" t="n">
        <v>180.326086956522</v>
      </c>
      <c r="CI173" s="17" t="n">
        <v>87.0279470862713</v>
      </c>
      <c r="CJ173" s="5" t="n">
        <f aca="false">(100*CI173-1781)/1003</f>
        <v>6.90109143432416</v>
      </c>
    </row>
    <row r="174" customFormat="false" ht="15" hidden="false" customHeight="false" outlineLevel="0" collapsed="false">
      <c r="A174" s="12" t="s">
        <v>457</v>
      </c>
      <c r="B174" s="13" t="s">
        <v>453</v>
      </c>
      <c r="C174" s="14"/>
      <c r="D174" s="13" t="n">
        <v>330</v>
      </c>
      <c r="E174" s="13" t="n">
        <v>4.3</v>
      </c>
      <c r="F174" s="13" t="s">
        <v>216</v>
      </c>
      <c r="G174" s="13" t="s">
        <v>112</v>
      </c>
      <c r="H174" s="15" t="n">
        <v>49.9463416666667</v>
      </c>
      <c r="I174" s="15" t="n">
        <v>9.23694444444445</v>
      </c>
      <c r="J174" s="13" t="s">
        <v>458</v>
      </c>
      <c r="K174" s="13"/>
      <c r="L174" s="16" t="s">
        <v>368</v>
      </c>
      <c r="M174" s="3" t="n">
        <v>57.15</v>
      </c>
      <c r="N174" s="3" t="n">
        <v>0.95</v>
      </c>
      <c r="O174" s="3" t="n">
        <v>18.9</v>
      </c>
      <c r="P174" s="3" t="n">
        <v>5.41</v>
      </c>
      <c r="Q174" s="3"/>
      <c r="R174" s="3"/>
      <c r="S174" s="3" t="n">
        <v>0.1</v>
      </c>
      <c r="T174" s="3" t="n">
        <v>3.34</v>
      </c>
      <c r="U174" s="3" t="n">
        <v>4.63</v>
      </c>
      <c r="V174" s="3" t="n">
        <v>4.54</v>
      </c>
      <c r="W174" s="3" t="n">
        <v>3.6</v>
      </c>
      <c r="X174" s="3" t="n">
        <v>0.4</v>
      </c>
      <c r="Y174" s="3" t="n">
        <v>1.1</v>
      </c>
      <c r="Z174" s="3"/>
      <c r="AA174" s="3"/>
      <c r="AB174" s="3"/>
      <c r="AC174" s="3"/>
      <c r="AD174" s="3"/>
      <c r="AE174" s="3"/>
      <c r="AF174" s="3"/>
      <c r="AG174" s="3"/>
      <c r="AH174" s="3" t="n">
        <v>2171</v>
      </c>
      <c r="AI174" s="3"/>
      <c r="AJ174" s="3"/>
      <c r="AK174" s="3"/>
      <c r="AL174" s="3"/>
      <c r="AM174" s="3"/>
      <c r="AN174" s="3" t="n">
        <v>314</v>
      </c>
      <c r="AO174" s="3"/>
      <c r="AP174" s="3" t="n">
        <v>40</v>
      </c>
      <c r="AQ174" s="3"/>
      <c r="AR174" s="3"/>
      <c r="AS174" s="3"/>
      <c r="AT174" s="3"/>
      <c r="AU174" s="3" t="n">
        <v>3.6</v>
      </c>
      <c r="AV174" s="3"/>
      <c r="AW174" s="3"/>
      <c r="AX174" s="3"/>
      <c r="AY174" s="3"/>
      <c r="AZ174" s="3"/>
      <c r="BA174" s="3"/>
      <c r="BB174" s="3"/>
      <c r="BC174" s="3" t="n">
        <v>67</v>
      </c>
      <c r="BD174" s="3"/>
      <c r="BE174" s="3"/>
      <c r="BF174" s="3"/>
      <c r="BG174" s="3"/>
      <c r="BH174" s="3" t="n">
        <v>59.9</v>
      </c>
      <c r="BI174" s="3" t="n">
        <v>79</v>
      </c>
      <c r="BJ174" s="3"/>
      <c r="BK174" s="3"/>
      <c r="BL174" s="3" t="n">
        <v>106</v>
      </c>
      <c r="BM174" s="3"/>
      <c r="BN174" s="3"/>
      <c r="BO174" s="3"/>
      <c r="BP174" s="3"/>
      <c r="BQ174" s="3" t="n">
        <v>9.6</v>
      </c>
      <c r="BR174" s="3"/>
      <c r="BS174" s="3" t="n">
        <v>1268</v>
      </c>
      <c r="BT174" s="3"/>
      <c r="BU174" s="3"/>
      <c r="BV174" s="3"/>
      <c r="BW174" s="3"/>
      <c r="BX174" s="3"/>
      <c r="BY174" s="3"/>
      <c r="BZ174" s="3" t="n">
        <v>116</v>
      </c>
      <c r="CA174" s="3"/>
      <c r="CB174" s="3" t="n">
        <v>11</v>
      </c>
      <c r="CC174" s="3" t="n">
        <v>0.6</v>
      </c>
      <c r="CD174" s="3" t="n">
        <v>67</v>
      </c>
      <c r="CE174" s="3" t="n">
        <v>245</v>
      </c>
      <c r="CF174" s="5" t="n">
        <v>0.083596214511041</v>
      </c>
      <c r="CG174" s="5" t="n">
        <v>115.272727272727</v>
      </c>
      <c r="CH174" s="5" t="n">
        <v>164.378881987578</v>
      </c>
      <c r="CI174" s="17" t="n">
        <v>83.1963302505548</v>
      </c>
      <c r="CJ174" s="5" t="n">
        <f aca="false">(100*CI174-1781)/1003</f>
        <v>6.51907579766249</v>
      </c>
    </row>
    <row r="175" customFormat="false" ht="15" hidden="false" customHeight="false" outlineLevel="0" collapsed="false">
      <c r="A175" s="12" t="s">
        <v>459</v>
      </c>
      <c r="B175" s="13" t="s">
        <v>453</v>
      </c>
      <c r="C175" s="14"/>
      <c r="D175" s="13" t="n">
        <v>330</v>
      </c>
      <c r="E175" s="13" t="n">
        <v>4.3</v>
      </c>
      <c r="F175" s="13" t="s">
        <v>216</v>
      </c>
      <c r="G175" s="13" t="s">
        <v>112</v>
      </c>
      <c r="H175" s="15" t="n">
        <v>49.9680555555556</v>
      </c>
      <c r="I175" s="15" t="n">
        <v>9.30138888888889</v>
      </c>
      <c r="J175" s="13" t="s">
        <v>451</v>
      </c>
      <c r="K175" s="13"/>
      <c r="L175" s="16" t="s">
        <v>368</v>
      </c>
      <c r="M175" s="3" t="n">
        <v>63.59</v>
      </c>
      <c r="N175" s="3" t="n">
        <v>0.7</v>
      </c>
      <c r="O175" s="3" t="n">
        <v>16.43</v>
      </c>
      <c r="P175" s="3" t="n">
        <v>4.2</v>
      </c>
      <c r="Q175" s="3"/>
      <c r="R175" s="3"/>
      <c r="S175" s="3" t="n">
        <v>0.08</v>
      </c>
      <c r="T175" s="3" t="n">
        <v>2.35</v>
      </c>
      <c r="U175" s="3" t="n">
        <v>3.64</v>
      </c>
      <c r="V175" s="3" t="n">
        <v>3.84</v>
      </c>
      <c r="W175" s="3" t="n">
        <v>3.76</v>
      </c>
      <c r="X175" s="3" t="n">
        <v>0.19</v>
      </c>
      <c r="Y175" s="3" t="n">
        <v>1.13</v>
      </c>
      <c r="Z175" s="3"/>
      <c r="AA175" s="3"/>
      <c r="AB175" s="3"/>
      <c r="AC175" s="3"/>
      <c r="AD175" s="3"/>
      <c r="AE175" s="3"/>
      <c r="AF175" s="3"/>
      <c r="AG175" s="3"/>
      <c r="AH175" s="3" t="n">
        <v>1364</v>
      </c>
      <c r="AI175" s="3"/>
      <c r="AJ175" s="3"/>
      <c r="AK175" s="3"/>
      <c r="AL175" s="3"/>
      <c r="AM175" s="3"/>
      <c r="AN175" s="3" t="n">
        <v>246</v>
      </c>
      <c r="AO175" s="3"/>
      <c r="AP175" s="3" t="n">
        <v>330</v>
      </c>
      <c r="AQ175" s="3"/>
      <c r="AR175" s="3"/>
      <c r="AS175" s="3"/>
      <c r="AT175" s="3"/>
      <c r="AU175" s="3" t="n">
        <v>1.9</v>
      </c>
      <c r="AV175" s="3"/>
      <c r="AW175" s="3"/>
      <c r="AX175" s="3"/>
      <c r="AY175" s="3"/>
      <c r="AZ175" s="3"/>
      <c r="BA175" s="3"/>
      <c r="BB175" s="3"/>
      <c r="BC175" s="3" t="n">
        <v>24</v>
      </c>
      <c r="BD175" s="3"/>
      <c r="BE175" s="3"/>
      <c r="BF175" s="3"/>
      <c r="BG175" s="3"/>
      <c r="BH175" s="3" t="n">
        <v>25</v>
      </c>
      <c r="BI175" s="3" t="n">
        <v>202</v>
      </c>
      <c r="BJ175" s="3"/>
      <c r="BK175" s="3"/>
      <c r="BL175" s="3" t="n">
        <v>143</v>
      </c>
      <c r="BM175" s="3"/>
      <c r="BN175" s="3"/>
      <c r="BO175" s="3"/>
      <c r="BP175" s="3"/>
      <c r="BQ175" s="3" t="n">
        <v>4.1</v>
      </c>
      <c r="BR175" s="3"/>
      <c r="BS175" s="3" t="n">
        <v>811</v>
      </c>
      <c r="BT175" s="3"/>
      <c r="BU175" s="3"/>
      <c r="BV175" s="3"/>
      <c r="BW175" s="3"/>
      <c r="BX175" s="3"/>
      <c r="BY175" s="3"/>
      <c r="BZ175" s="3" t="n">
        <v>81</v>
      </c>
      <c r="CA175" s="3"/>
      <c r="CB175" s="3" t="n">
        <v>5</v>
      </c>
      <c r="CC175" s="3" t="n">
        <v>0.4</v>
      </c>
      <c r="CD175" s="3" t="n">
        <v>45</v>
      </c>
      <c r="CE175" s="3" t="n">
        <v>159</v>
      </c>
      <c r="CF175" s="5" t="n">
        <v>0.17632552404439</v>
      </c>
      <c r="CG175" s="5" t="n">
        <v>162.2</v>
      </c>
      <c r="CH175" s="5" t="n">
        <v>88.3229813664596</v>
      </c>
      <c r="CI175" s="17" t="n">
        <v>81.2477534369979</v>
      </c>
      <c r="CJ175" s="5" t="n">
        <f aca="false">(100*CI175-1781)/1003</f>
        <v>6.32480094087716</v>
      </c>
    </row>
    <row r="176" customFormat="false" ht="15" hidden="false" customHeight="false" outlineLevel="0" collapsed="false">
      <c r="A176" s="12" t="s">
        <v>460</v>
      </c>
      <c r="B176" s="13" t="s">
        <v>461</v>
      </c>
      <c r="C176" s="14" t="s">
        <v>172</v>
      </c>
      <c r="D176" s="13" t="n">
        <v>358</v>
      </c>
      <c r="E176" s="13" t="n">
        <v>1</v>
      </c>
      <c r="F176" s="13" t="s">
        <v>155</v>
      </c>
      <c r="G176" s="13" t="s">
        <v>156</v>
      </c>
      <c r="H176" s="15" t="n">
        <v>45.96</v>
      </c>
      <c r="I176" s="15" t="n">
        <v>4.52</v>
      </c>
      <c r="J176" s="13"/>
      <c r="K176" s="13" t="s">
        <v>148</v>
      </c>
      <c r="L176" s="13" t="s">
        <v>462</v>
      </c>
      <c r="M176" s="3" t="n">
        <v>71.8</v>
      </c>
      <c r="N176" s="3" t="n">
        <v>0.35</v>
      </c>
      <c r="O176" s="3" t="n">
        <v>13.8</v>
      </c>
      <c r="P176" s="3" t="n">
        <v>1.2</v>
      </c>
      <c r="Q176" s="3" t="n">
        <v>1.3</v>
      </c>
      <c r="R176" s="3"/>
      <c r="S176" s="3" t="n">
        <v>0.04</v>
      </c>
      <c r="T176" s="3" t="n">
        <v>1.6</v>
      </c>
      <c r="U176" s="3" t="n">
        <v>1.15</v>
      </c>
      <c r="V176" s="3" t="n">
        <v>6.15</v>
      </c>
      <c r="W176" s="3" t="n">
        <v>0.5</v>
      </c>
      <c r="X176" s="3"/>
      <c r="Y176" s="3"/>
      <c r="Z176" s="3"/>
      <c r="AA176" s="3"/>
      <c r="AB176" s="3" t="n">
        <v>1.9</v>
      </c>
      <c r="AC176" s="3" t="n">
        <v>0.02</v>
      </c>
      <c r="AD176" s="3"/>
      <c r="AE176" s="3"/>
      <c r="AF176" s="3"/>
      <c r="AG176" s="3"/>
      <c r="AH176" s="3"/>
      <c r="AI176" s="3"/>
      <c r="AJ176" s="3"/>
      <c r="AK176" s="3"/>
      <c r="AL176" s="3"/>
      <c r="AM176" s="3" t="n">
        <v>4.96</v>
      </c>
      <c r="AN176" s="3" t="n">
        <v>54.5</v>
      </c>
      <c r="AO176" s="3"/>
      <c r="AP176" s="3"/>
      <c r="AQ176" s="3"/>
      <c r="AR176" s="3"/>
      <c r="AS176" s="3" t="n">
        <v>6.21</v>
      </c>
      <c r="AT176" s="3" t="n">
        <v>3.76</v>
      </c>
      <c r="AU176" s="3" t="n">
        <v>0.98</v>
      </c>
      <c r="AV176" s="3"/>
      <c r="AW176" s="3"/>
      <c r="AX176" s="3"/>
      <c r="AY176" s="3"/>
      <c r="AZ176" s="3"/>
      <c r="BA176" s="3"/>
      <c r="BB176" s="3"/>
      <c r="BC176" s="3" t="n">
        <v>24.4</v>
      </c>
      <c r="BD176" s="3"/>
      <c r="BE176" s="3" t="n">
        <v>0.65</v>
      </c>
      <c r="BF176" s="3"/>
      <c r="BG176" s="3" t="n">
        <v>9</v>
      </c>
      <c r="BH176" s="3" t="n">
        <v>24.7</v>
      </c>
      <c r="BI176" s="3"/>
      <c r="BJ176" s="3"/>
      <c r="BK176" s="3"/>
      <c r="BL176" s="3" t="n">
        <v>13</v>
      </c>
      <c r="BM176" s="3"/>
      <c r="BN176" s="3"/>
      <c r="BO176" s="3"/>
      <c r="BP176" s="3"/>
      <c r="BQ176" s="3" t="n">
        <v>5.81</v>
      </c>
      <c r="BR176" s="3"/>
      <c r="BS176" s="3" t="n">
        <v>89</v>
      </c>
      <c r="BT176" s="3"/>
      <c r="BU176" s="3"/>
      <c r="BV176" s="3" t="n">
        <v>13.3</v>
      </c>
      <c r="BW176" s="3"/>
      <c r="BX176" s="3"/>
      <c r="BY176" s="3"/>
      <c r="BZ176" s="3"/>
      <c r="CA176" s="3"/>
      <c r="CB176" s="3" t="n">
        <v>38</v>
      </c>
      <c r="CC176" s="3" t="n">
        <v>4.16</v>
      </c>
      <c r="CD176" s="3"/>
      <c r="CE176" s="3" t="n">
        <v>240</v>
      </c>
      <c r="CF176" s="5" t="n">
        <v>0.146067415730337</v>
      </c>
      <c r="CG176" s="5" t="n">
        <v>2.34210526315789</v>
      </c>
      <c r="CH176" s="5" t="n">
        <v>8.6341376015289</v>
      </c>
      <c r="CI176" s="17" t="n">
        <v>17.1361869038138</v>
      </c>
      <c r="CJ176" s="5" t="n">
        <f aca="false">(100*CI176-1781)/1003</f>
        <v>-0.0671797703076969</v>
      </c>
    </row>
    <row r="177" customFormat="false" ht="15" hidden="false" customHeight="false" outlineLevel="0" collapsed="false">
      <c r="A177" s="12" t="s">
        <v>463</v>
      </c>
      <c r="B177" s="13" t="s">
        <v>461</v>
      </c>
      <c r="C177" s="14" t="s">
        <v>172</v>
      </c>
      <c r="D177" s="13" t="n">
        <v>358</v>
      </c>
      <c r="E177" s="13" t="n">
        <v>1</v>
      </c>
      <c r="F177" s="13" t="s">
        <v>155</v>
      </c>
      <c r="G177" s="13" t="s">
        <v>156</v>
      </c>
      <c r="H177" s="15" t="n">
        <v>45.96</v>
      </c>
      <c r="I177" s="15" t="n">
        <v>4.52</v>
      </c>
      <c r="J177" s="13"/>
      <c r="K177" s="13" t="s">
        <v>148</v>
      </c>
      <c r="L177" s="13" t="s">
        <v>462</v>
      </c>
      <c r="M177" s="3" t="n">
        <v>60.9</v>
      </c>
      <c r="N177" s="3" t="n">
        <v>0.91</v>
      </c>
      <c r="O177" s="3" t="n">
        <v>15.8</v>
      </c>
      <c r="P177" s="3" t="n">
        <v>6.2</v>
      </c>
      <c r="Q177" s="3"/>
      <c r="R177" s="3"/>
      <c r="S177" s="3" t="n">
        <v>0.13</v>
      </c>
      <c r="T177" s="3" t="n">
        <v>2.34</v>
      </c>
      <c r="U177" s="3" t="n">
        <v>3.38</v>
      </c>
      <c r="V177" s="3" t="n">
        <v>5.13</v>
      </c>
      <c r="W177" s="3" t="n">
        <v>1.79</v>
      </c>
      <c r="X177" s="3"/>
      <c r="Y177" s="3"/>
      <c r="Z177" s="3"/>
      <c r="AA177" s="3"/>
      <c r="AB177" s="3" t="n">
        <v>2.64</v>
      </c>
      <c r="AC177" s="3" t="n">
        <v>0.05</v>
      </c>
      <c r="AD177" s="3"/>
      <c r="AE177" s="3"/>
      <c r="AF177" s="3"/>
      <c r="AG177" s="3"/>
      <c r="AH177" s="3"/>
      <c r="AI177" s="3"/>
      <c r="AJ177" s="3"/>
      <c r="AK177" s="3"/>
      <c r="AL177" s="3"/>
      <c r="AM177" s="3" t="n">
        <v>1.72</v>
      </c>
      <c r="AN177" s="3" t="n">
        <v>45.8</v>
      </c>
      <c r="AO177" s="3"/>
      <c r="AP177" s="3"/>
      <c r="AQ177" s="3"/>
      <c r="AR177" s="3"/>
      <c r="AS177" s="3" t="n">
        <v>6.07</v>
      </c>
      <c r="AT177" s="3" t="n">
        <v>3.75</v>
      </c>
      <c r="AU177" s="3" t="n">
        <v>1.54</v>
      </c>
      <c r="AV177" s="3"/>
      <c r="AW177" s="3"/>
      <c r="AX177" s="3"/>
      <c r="AY177" s="3"/>
      <c r="AZ177" s="3"/>
      <c r="BA177" s="3"/>
      <c r="BB177" s="3"/>
      <c r="BC177" s="3" t="n">
        <v>23.5</v>
      </c>
      <c r="BD177" s="3"/>
      <c r="BE177" s="3" t="n">
        <v>0.63</v>
      </c>
      <c r="BF177" s="3"/>
      <c r="BG177" s="3" t="n">
        <v>9</v>
      </c>
      <c r="BH177" s="3" t="n">
        <v>23.7</v>
      </c>
      <c r="BI177" s="3"/>
      <c r="BJ177" s="3"/>
      <c r="BK177" s="3"/>
      <c r="BL177" s="3" t="n">
        <v>47</v>
      </c>
      <c r="BM177" s="3"/>
      <c r="BN177" s="3"/>
      <c r="BO177" s="3"/>
      <c r="BP177" s="3"/>
      <c r="BQ177" s="3" t="n">
        <v>5.5</v>
      </c>
      <c r="BR177" s="3"/>
      <c r="BS177" s="3" t="n">
        <v>248</v>
      </c>
      <c r="BT177" s="3"/>
      <c r="BU177" s="3"/>
      <c r="BV177" s="3"/>
      <c r="BW177" s="3"/>
      <c r="BX177" s="3"/>
      <c r="BY177" s="3"/>
      <c r="BZ177" s="3"/>
      <c r="CA177" s="3"/>
      <c r="CB177" s="3" t="n">
        <v>37</v>
      </c>
      <c r="CC177" s="3" t="n">
        <v>4.11</v>
      </c>
      <c r="CD177" s="3"/>
      <c r="CE177" s="3" t="n">
        <v>247</v>
      </c>
      <c r="CF177" s="5" t="n">
        <v>0.189516129032258</v>
      </c>
      <c r="CG177" s="5" t="n">
        <v>6.7027027027027</v>
      </c>
      <c r="CH177" s="5" t="n">
        <v>8.41682912454096</v>
      </c>
      <c r="CI177" s="17" t="n">
        <v>27.741913470639</v>
      </c>
      <c r="CJ177" s="5" t="n">
        <f aca="false">(100*CI177-1781)/1003</f>
        <v>0.990220685008873</v>
      </c>
    </row>
    <row r="178" customFormat="false" ht="15" hidden="false" customHeight="false" outlineLevel="0" collapsed="false">
      <c r="A178" s="12" t="s">
        <v>464</v>
      </c>
      <c r="B178" s="13" t="s">
        <v>461</v>
      </c>
      <c r="C178" s="14" t="s">
        <v>172</v>
      </c>
      <c r="D178" s="13" t="n">
        <v>358</v>
      </c>
      <c r="E178" s="13" t="n">
        <v>1</v>
      </c>
      <c r="F178" s="13" t="s">
        <v>155</v>
      </c>
      <c r="G178" s="13" t="s">
        <v>156</v>
      </c>
      <c r="H178" s="15" t="n">
        <v>45.96</v>
      </c>
      <c r="I178" s="15" t="n">
        <v>4.52</v>
      </c>
      <c r="J178" s="13"/>
      <c r="K178" s="13" t="s">
        <v>148</v>
      </c>
      <c r="L178" s="13" t="s">
        <v>462</v>
      </c>
      <c r="M178" s="3" t="n">
        <v>62</v>
      </c>
      <c r="N178" s="3" t="n">
        <v>0.6</v>
      </c>
      <c r="O178" s="3" t="n">
        <v>17.9</v>
      </c>
      <c r="P178" s="3" t="n">
        <v>5.09</v>
      </c>
      <c r="Q178" s="3"/>
      <c r="R178" s="3"/>
      <c r="S178" s="3" t="n">
        <v>0.11</v>
      </c>
      <c r="T178" s="3" t="n">
        <v>1.57</v>
      </c>
      <c r="U178" s="3" t="n">
        <v>2.8</v>
      </c>
      <c r="V178" s="3" t="n">
        <v>6.79</v>
      </c>
      <c r="W178" s="3" t="n">
        <v>1.12</v>
      </c>
      <c r="X178" s="3"/>
      <c r="Y178" s="3"/>
      <c r="Z178" s="3"/>
      <c r="AA178" s="3"/>
      <c r="AB178" s="3" t="n">
        <v>2.15</v>
      </c>
      <c r="AC178" s="3" t="n">
        <v>0.05</v>
      </c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 t="n">
        <v>28.6</v>
      </c>
      <c r="AO178" s="3"/>
      <c r="AP178" s="3"/>
      <c r="AQ178" s="3"/>
      <c r="AR178" s="3"/>
      <c r="AS178" s="3" t="n">
        <v>3.54</v>
      </c>
      <c r="AT178" s="3" t="n">
        <v>2.16</v>
      </c>
      <c r="AU178" s="3" t="n">
        <v>2.27</v>
      </c>
      <c r="AV178" s="3"/>
      <c r="AW178" s="3"/>
      <c r="AX178" s="3"/>
      <c r="AY178" s="3"/>
      <c r="AZ178" s="3"/>
      <c r="BA178" s="3"/>
      <c r="BB178" s="3"/>
      <c r="BC178" s="3" t="n">
        <v>15.3</v>
      </c>
      <c r="BD178" s="3"/>
      <c r="BE178" s="3" t="n">
        <v>0.37</v>
      </c>
      <c r="BF178" s="3"/>
      <c r="BG178" s="3" t="n">
        <v>8</v>
      </c>
      <c r="BH178" s="3" t="n">
        <v>15.1</v>
      </c>
      <c r="BI178" s="3"/>
      <c r="BJ178" s="3"/>
      <c r="BK178" s="3"/>
      <c r="BL178" s="3" t="n">
        <v>38</v>
      </c>
      <c r="BM178" s="3"/>
      <c r="BN178" s="3"/>
      <c r="BO178" s="3"/>
      <c r="BP178" s="3"/>
      <c r="BQ178" s="3" t="n">
        <v>3.52</v>
      </c>
      <c r="BR178" s="3"/>
      <c r="BS178" s="3" t="n">
        <v>317</v>
      </c>
      <c r="BT178" s="3"/>
      <c r="BU178" s="3"/>
      <c r="BV178" s="3"/>
      <c r="BW178" s="3"/>
      <c r="BX178" s="3"/>
      <c r="BY178" s="3"/>
      <c r="BZ178" s="3"/>
      <c r="CA178" s="3"/>
      <c r="CB178" s="3" t="n">
        <v>21</v>
      </c>
      <c r="CC178" s="3" t="n">
        <v>2.47</v>
      </c>
      <c r="CD178" s="3"/>
      <c r="CE178" s="3" t="n">
        <v>348</v>
      </c>
      <c r="CF178" s="5" t="n">
        <v>0.1198738170347</v>
      </c>
      <c r="CG178" s="5" t="n">
        <v>15.0952380952381</v>
      </c>
      <c r="CH178" s="5" t="n">
        <v>9.11836447305555</v>
      </c>
      <c r="CI178" s="17" t="n">
        <v>36.8086631567854</v>
      </c>
      <c r="CJ178" s="5" t="n">
        <f aca="false">(100*CI178-1781)/1003</f>
        <v>1.89418376438538</v>
      </c>
    </row>
    <row r="179" customFormat="false" ht="15" hidden="false" customHeight="false" outlineLevel="0" collapsed="false">
      <c r="A179" s="12" t="s">
        <v>465</v>
      </c>
      <c r="B179" s="13" t="s">
        <v>466</v>
      </c>
      <c r="C179" s="14" t="s">
        <v>467</v>
      </c>
      <c r="D179" s="13" t="n">
        <v>373</v>
      </c>
      <c r="E179" s="13" t="n">
        <v>5</v>
      </c>
      <c r="F179" s="13" t="s">
        <v>111</v>
      </c>
      <c r="G179" s="13" t="s">
        <v>124</v>
      </c>
      <c r="H179" s="15"/>
      <c r="I179" s="15"/>
      <c r="J179" s="13" t="s">
        <v>468</v>
      </c>
      <c r="K179" s="13" t="s">
        <v>106</v>
      </c>
      <c r="L179" s="16" t="s">
        <v>336</v>
      </c>
      <c r="M179" s="3" t="n">
        <v>69.41</v>
      </c>
      <c r="N179" s="3" t="n">
        <v>0.29</v>
      </c>
      <c r="O179" s="3" t="n">
        <v>16.63</v>
      </c>
      <c r="P179" s="3" t="n">
        <v>0.85</v>
      </c>
      <c r="Q179" s="3" t="n">
        <v>1.49</v>
      </c>
      <c r="R179" s="3"/>
      <c r="S179" s="3" t="n">
        <v>0.12</v>
      </c>
      <c r="T179" s="3" t="n">
        <v>0.96</v>
      </c>
      <c r="U179" s="3" t="n">
        <v>4.39</v>
      </c>
      <c r="V179" s="3" t="n">
        <v>4.1</v>
      </c>
      <c r="W179" s="3" t="n">
        <v>2.03</v>
      </c>
      <c r="X179" s="3" t="n">
        <v>0.11</v>
      </c>
      <c r="Y179" s="3"/>
      <c r="Z179" s="3" t="n">
        <v>0.11</v>
      </c>
      <c r="AA179" s="3"/>
      <c r="AB179" s="3" t="n">
        <v>0.8</v>
      </c>
      <c r="AC179" s="3"/>
      <c r="AD179" s="3"/>
      <c r="AE179" s="3"/>
      <c r="AF179" s="3"/>
      <c r="AG179" s="3"/>
      <c r="AH179" s="3" t="n">
        <v>1837</v>
      </c>
      <c r="AI179" s="3"/>
      <c r="AJ179" s="3"/>
      <c r="AK179" s="3"/>
      <c r="AL179" s="3"/>
      <c r="AM179" s="3"/>
      <c r="AN179" s="3" t="n">
        <v>65.58</v>
      </c>
      <c r="AO179" s="3"/>
      <c r="AP179" s="3" t="n">
        <v>9</v>
      </c>
      <c r="AQ179" s="3"/>
      <c r="AR179" s="3"/>
      <c r="AS179" s="3" t="n">
        <v>2.54</v>
      </c>
      <c r="AT179" s="3" t="n">
        <v>1.54</v>
      </c>
      <c r="AU179" s="3" t="n">
        <v>1.22</v>
      </c>
      <c r="AV179" s="3"/>
      <c r="AW179" s="3" t="n">
        <v>12</v>
      </c>
      <c r="AX179" s="3" t="n">
        <v>3.91</v>
      </c>
      <c r="AY179" s="3"/>
      <c r="AZ179" s="3"/>
      <c r="BA179" s="3"/>
      <c r="BB179" s="3" t="n">
        <v>0.45</v>
      </c>
      <c r="BC179" s="3" t="n">
        <v>34.01</v>
      </c>
      <c r="BD179" s="3"/>
      <c r="BE179" s="3" t="n">
        <v>0.26</v>
      </c>
      <c r="BF179" s="3"/>
      <c r="BG179" s="3" t="n">
        <v>2</v>
      </c>
      <c r="BH179" s="3" t="n">
        <v>25.18</v>
      </c>
      <c r="BI179" s="3"/>
      <c r="BJ179" s="3"/>
      <c r="BK179" s="3" t="n">
        <v>6.22</v>
      </c>
      <c r="BL179" s="3" t="n">
        <v>53</v>
      </c>
      <c r="BM179" s="3"/>
      <c r="BN179" s="3"/>
      <c r="BO179" s="3"/>
      <c r="BP179" s="3"/>
      <c r="BQ179" s="3" t="n">
        <v>3.98</v>
      </c>
      <c r="BR179" s="3"/>
      <c r="BS179" s="3" t="n">
        <v>293</v>
      </c>
      <c r="BT179" s="3"/>
      <c r="BU179" s="3" t="n">
        <v>0.45</v>
      </c>
      <c r="BV179" s="3"/>
      <c r="BW179" s="3"/>
      <c r="BX179" s="3" t="n">
        <v>0.24</v>
      </c>
      <c r="BY179" s="3"/>
      <c r="BZ179" s="3"/>
      <c r="CA179" s="3"/>
      <c r="CB179" s="3" t="n">
        <v>23</v>
      </c>
      <c r="CC179" s="3" t="n">
        <v>1.79</v>
      </c>
      <c r="CD179" s="3" t="n">
        <v>31</v>
      </c>
      <c r="CE179" s="3" t="n">
        <v>80</v>
      </c>
      <c r="CF179" s="5" t="n">
        <v>0.180887372013652</v>
      </c>
      <c r="CG179" s="5" t="n">
        <v>12.7391304347826</v>
      </c>
      <c r="CH179" s="5" t="n">
        <v>27.9689440993789</v>
      </c>
      <c r="CI179" s="17" t="n">
        <f aca="false">-10.6+10.3*LN(CG179)+8.8*LN(CH179)</f>
        <v>44.9238212955961</v>
      </c>
      <c r="CJ179" s="5" t="n">
        <f aca="false">(100*CI179-1781)/1003</f>
        <v>2.70327231262175</v>
      </c>
    </row>
    <row r="180" customFormat="false" ht="15" hidden="false" customHeight="false" outlineLevel="0" collapsed="false">
      <c r="A180" s="12" t="s">
        <v>469</v>
      </c>
      <c r="B180" s="13" t="s">
        <v>466</v>
      </c>
      <c r="C180" s="14" t="s">
        <v>467</v>
      </c>
      <c r="D180" s="13" t="n">
        <v>373</v>
      </c>
      <c r="E180" s="13" t="n">
        <v>5</v>
      </c>
      <c r="F180" s="13" t="s">
        <v>111</v>
      </c>
      <c r="G180" s="13" t="s">
        <v>124</v>
      </c>
      <c r="H180" s="15"/>
      <c r="I180" s="15"/>
      <c r="J180" s="13" t="s">
        <v>470</v>
      </c>
      <c r="K180" s="13" t="s">
        <v>106</v>
      </c>
      <c r="L180" s="16" t="s">
        <v>336</v>
      </c>
      <c r="M180" s="3" t="n">
        <v>71.93</v>
      </c>
      <c r="N180" s="3" t="n">
        <v>0.3</v>
      </c>
      <c r="O180" s="3" t="n">
        <v>14.3</v>
      </c>
      <c r="P180" s="3" t="n">
        <v>1.6</v>
      </c>
      <c r="Q180" s="3" t="n">
        <v>1.45</v>
      </c>
      <c r="R180" s="3"/>
      <c r="S180" s="3" t="n">
        <v>0.13</v>
      </c>
      <c r="T180" s="3" t="n">
        <v>0.98</v>
      </c>
      <c r="U180" s="3" t="n">
        <v>2.28</v>
      </c>
      <c r="V180" s="3" t="n">
        <v>3.53</v>
      </c>
      <c r="W180" s="3" t="n">
        <v>3.45</v>
      </c>
      <c r="X180" s="3" t="n">
        <v>0.12</v>
      </c>
      <c r="Y180" s="3"/>
      <c r="Z180" s="3" t="n">
        <v>0.17</v>
      </c>
      <c r="AA180" s="3"/>
      <c r="AB180" s="3" t="n">
        <v>0.67</v>
      </c>
      <c r="AC180" s="3"/>
      <c r="AD180" s="3"/>
      <c r="AE180" s="3"/>
      <c r="AF180" s="3"/>
      <c r="AG180" s="3"/>
      <c r="AH180" s="3" t="n">
        <v>788</v>
      </c>
      <c r="AI180" s="3"/>
      <c r="AJ180" s="3"/>
      <c r="AK180" s="3"/>
      <c r="AL180" s="3"/>
      <c r="AM180" s="3"/>
      <c r="AN180" s="3" t="n">
        <v>62.69</v>
      </c>
      <c r="AO180" s="3" t="n">
        <v>4</v>
      </c>
      <c r="AP180" s="3" t="n">
        <v>47</v>
      </c>
      <c r="AQ180" s="3"/>
      <c r="AR180" s="3" t="n">
        <v>8</v>
      </c>
      <c r="AS180" s="3" t="n">
        <v>2.72</v>
      </c>
      <c r="AT180" s="3" t="n">
        <v>1.73</v>
      </c>
      <c r="AU180" s="3" t="n">
        <v>1.05</v>
      </c>
      <c r="AV180" s="3"/>
      <c r="AW180" s="3" t="n">
        <v>12</v>
      </c>
      <c r="AX180" s="3" t="n">
        <v>4.01</v>
      </c>
      <c r="AY180" s="3"/>
      <c r="AZ180" s="3"/>
      <c r="BA180" s="3"/>
      <c r="BB180" s="3" t="n">
        <v>0.5</v>
      </c>
      <c r="BC180" s="3" t="n">
        <v>33.63</v>
      </c>
      <c r="BD180" s="3"/>
      <c r="BE180" s="3" t="n">
        <v>0.28</v>
      </c>
      <c r="BF180" s="3"/>
      <c r="BG180" s="3" t="n">
        <v>6</v>
      </c>
      <c r="BH180" s="3" t="n">
        <v>25.28</v>
      </c>
      <c r="BI180" s="3"/>
      <c r="BJ180" s="3"/>
      <c r="BK180" s="3" t="n">
        <v>6.03</v>
      </c>
      <c r="BL180" s="3" t="n">
        <v>107</v>
      </c>
      <c r="BM180" s="3"/>
      <c r="BN180" s="3"/>
      <c r="BO180" s="3"/>
      <c r="BP180" s="3"/>
      <c r="BQ180" s="3" t="n">
        <v>4.35</v>
      </c>
      <c r="BR180" s="3"/>
      <c r="BS180" s="3" t="n">
        <v>405</v>
      </c>
      <c r="BT180" s="3"/>
      <c r="BU180" s="3" t="n">
        <v>0.48</v>
      </c>
      <c r="BV180" s="3"/>
      <c r="BW180" s="3"/>
      <c r="BX180" s="3" t="n">
        <v>0.27</v>
      </c>
      <c r="BY180" s="3"/>
      <c r="BZ180" s="3"/>
      <c r="CA180" s="3"/>
      <c r="CB180" s="3" t="n">
        <v>20</v>
      </c>
      <c r="CC180" s="3" t="n">
        <v>2.04</v>
      </c>
      <c r="CD180" s="3" t="n">
        <v>25</v>
      </c>
      <c r="CE180" s="3" t="n">
        <v>140</v>
      </c>
      <c r="CF180" s="5" t="n">
        <v>0.264197530864197</v>
      </c>
      <c r="CG180" s="5" t="n">
        <v>20.25</v>
      </c>
      <c r="CH180" s="5" t="n">
        <v>24.2671720862258</v>
      </c>
      <c r="CI180" s="17" t="n">
        <f aca="false">-10.6+10.3*LN(CG180)+8.8*LN(CH180)</f>
        <v>48.4482899212024</v>
      </c>
      <c r="CJ180" s="5" t="n">
        <f aca="false">(100*CI180-1781)/1003</f>
        <v>3.05466499712885</v>
      </c>
    </row>
    <row r="181" customFormat="false" ht="15" hidden="false" customHeight="false" outlineLevel="0" collapsed="false">
      <c r="A181" s="12" t="s">
        <v>471</v>
      </c>
      <c r="B181" s="13" t="s">
        <v>466</v>
      </c>
      <c r="C181" s="14" t="s">
        <v>334</v>
      </c>
      <c r="D181" s="13" t="n">
        <v>373</v>
      </c>
      <c r="E181" s="13" t="n">
        <v>5</v>
      </c>
      <c r="F181" s="13" t="s">
        <v>111</v>
      </c>
      <c r="G181" s="13" t="s">
        <v>124</v>
      </c>
      <c r="H181" s="15"/>
      <c r="I181" s="15"/>
      <c r="J181" s="13" t="s">
        <v>472</v>
      </c>
      <c r="K181" s="13" t="s">
        <v>106</v>
      </c>
      <c r="L181" s="16" t="s">
        <v>336</v>
      </c>
      <c r="M181" s="3" t="n">
        <v>71.21</v>
      </c>
      <c r="N181" s="3" t="n">
        <v>0.26</v>
      </c>
      <c r="O181" s="3" t="n">
        <v>14.67</v>
      </c>
      <c r="P181" s="3" t="n">
        <v>1.35</v>
      </c>
      <c r="Q181" s="3" t="n">
        <v>1.2</v>
      </c>
      <c r="R181" s="3"/>
      <c r="S181" s="3" t="n">
        <v>0.05</v>
      </c>
      <c r="T181" s="3" t="n">
        <v>0.83</v>
      </c>
      <c r="U181" s="3" t="n">
        <v>2.87</v>
      </c>
      <c r="V181" s="3" t="n">
        <v>3.81</v>
      </c>
      <c r="W181" s="3" t="n">
        <v>3.25</v>
      </c>
      <c r="X181" s="3" t="n">
        <v>0.09</v>
      </c>
      <c r="Y181" s="3"/>
      <c r="Z181" s="3" t="n">
        <v>0.18</v>
      </c>
      <c r="AA181" s="3"/>
      <c r="AB181" s="3" t="n">
        <v>0.28</v>
      </c>
      <c r="AC181" s="3"/>
      <c r="AD181" s="3"/>
      <c r="AE181" s="3"/>
      <c r="AF181" s="3"/>
      <c r="AG181" s="3"/>
      <c r="AH181" s="3" t="n">
        <v>849</v>
      </c>
      <c r="AI181" s="3"/>
      <c r="AJ181" s="3"/>
      <c r="AK181" s="3"/>
      <c r="AL181" s="3"/>
      <c r="AM181" s="3"/>
      <c r="AN181" s="3" t="n">
        <v>64.08</v>
      </c>
      <c r="AO181" s="3" t="n">
        <v>4</v>
      </c>
      <c r="AP181" s="3" t="n">
        <v>14</v>
      </c>
      <c r="AQ181" s="3"/>
      <c r="AR181" s="3"/>
      <c r="AS181" s="3" t="n">
        <v>2.42</v>
      </c>
      <c r="AT181" s="3" t="n">
        <v>1.51</v>
      </c>
      <c r="AU181" s="3" t="n">
        <v>1.12</v>
      </c>
      <c r="AV181" s="3"/>
      <c r="AW181" s="3" t="n">
        <v>13</v>
      </c>
      <c r="AX181" s="3" t="n">
        <v>4.1</v>
      </c>
      <c r="AY181" s="3"/>
      <c r="AZ181" s="3"/>
      <c r="BA181" s="3"/>
      <c r="BB181" s="3" t="n">
        <v>0.44</v>
      </c>
      <c r="BC181" s="3" t="n">
        <v>31.59</v>
      </c>
      <c r="BD181" s="3"/>
      <c r="BE181" s="3" t="n">
        <v>0.23</v>
      </c>
      <c r="BF181" s="3"/>
      <c r="BG181" s="3"/>
      <c r="BH181" s="3" t="n">
        <v>21.22</v>
      </c>
      <c r="BI181" s="3"/>
      <c r="BJ181" s="3"/>
      <c r="BK181" s="3" t="n">
        <v>6.32</v>
      </c>
      <c r="BL181" s="3" t="n">
        <v>81</v>
      </c>
      <c r="BM181" s="3"/>
      <c r="BN181" s="3"/>
      <c r="BO181" s="3"/>
      <c r="BP181" s="3"/>
      <c r="BQ181" s="3" t="n">
        <v>3.56</v>
      </c>
      <c r="BR181" s="3"/>
      <c r="BS181" s="3" t="n">
        <v>408</v>
      </c>
      <c r="BT181" s="3"/>
      <c r="BU181" s="3" t="n">
        <v>0.43</v>
      </c>
      <c r="BV181" s="3"/>
      <c r="BW181" s="3"/>
      <c r="BX181" s="3" t="n">
        <v>0.24</v>
      </c>
      <c r="BY181" s="3"/>
      <c r="BZ181" s="3"/>
      <c r="CA181" s="3"/>
      <c r="CB181" s="3" t="n">
        <v>18</v>
      </c>
      <c r="CC181" s="3" t="n">
        <v>1.52</v>
      </c>
      <c r="CD181" s="3" t="n">
        <v>18</v>
      </c>
      <c r="CE181" s="3" t="n">
        <v>116</v>
      </c>
      <c r="CF181" s="5" t="n">
        <v>0.198529411764706</v>
      </c>
      <c r="CG181" s="5" t="n">
        <v>22.6666666666667</v>
      </c>
      <c r="CH181" s="5" t="n">
        <v>30.5934537430533</v>
      </c>
      <c r="CI181" s="17" t="n">
        <f aca="false">-10.6+10.3*LN(CG181)+8.8*LN(CH181)</f>
        <v>51.6481400837694</v>
      </c>
      <c r="CJ181" s="5" t="n">
        <f aca="false">(100*CI181-1781)/1003</f>
        <v>3.37369292958817</v>
      </c>
    </row>
    <row r="182" customFormat="false" ht="15" hidden="false" customHeight="false" outlineLevel="0" collapsed="false">
      <c r="A182" s="12" t="s">
        <v>473</v>
      </c>
      <c r="B182" s="13" t="s">
        <v>466</v>
      </c>
      <c r="C182" s="14" t="s">
        <v>467</v>
      </c>
      <c r="D182" s="13" t="n">
        <v>373</v>
      </c>
      <c r="E182" s="13" t="n">
        <v>5</v>
      </c>
      <c r="F182" s="13" t="s">
        <v>111</v>
      </c>
      <c r="G182" s="13" t="s">
        <v>124</v>
      </c>
      <c r="H182" s="15"/>
      <c r="I182" s="15"/>
      <c r="J182" s="13" t="s">
        <v>474</v>
      </c>
      <c r="K182" s="13" t="s">
        <v>106</v>
      </c>
      <c r="L182" s="16" t="s">
        <v>336</v>
      </c>
      <c r="M182" s="3" t="n">
        <v>70.13</v>
      </c>
      <c r="N182" s="3" t="n">
        <v>0.26</v>
      </c>
      <c r="O182" s="3" t="n">
        <v>14.76</v>
      </c>
      <c r="P182" s="3" t="n">
        <v>0.56</v>
      </c>
      <c r="Q182" s="3" t="n">
        <v>2.04</v>
      </c>
      <c r="R182" s="3"/>
      <c r="S182" s="3" t="n">
        <v>0.09</v>
      </c>
      <c r="T182" s="3" t="n">
        <v>0.15</v>
      </c>
      <c r="U182" s="3" t="n">
        <v>1.89</v>
      </c>
      <c r="V182" s="3" t="n">
        <v>3.81</v>
      </c>
      <c r="W182" s="3" t="n">
        <v>2.93</v>
      </c>
      <c r="X182" s="3" t="n">
        <v>0.1</v>
      </c>
      <c r="Y182" s="3"/>
      <c r="Z182" s="3" t="n">
        <v>0.15</v>
      </c>
      <c r="AA182" s="3"/>
      <c r="AB182" s="3" t="n">
        <v>0.63</v>
      </c>
      <c r="AC182" s="3"/>
      <c r="AD182" s="3"/>
      <c r="AE182" s="3"/>
      <c r="AF182" s="3"/>
      <c r="AG182" s="3"/>
      <c r="AH182" s="3" t="n">
        <v>1013</v>
      </c>
      <c r="AI182" s="3"/>
      <c r="AJ182" s="3"/>
      <c r="AK182" s="3"/>
      <c r="AL182" s="3"/>
      <c r="AM182" s="3"/>
      <c r="AN182" s="3" t="n">
        <v>52.89</v>
      </c>
      <c r="AO182" s="3" t="n">
        <v>7</v>
      </c>
      <c r="AP182" s="3" t="n">
        <v>19</v>
      </c>
      <c r="AQ182" s="3"/>
      <c r="AR182" s="3" t="n">
        <v>11</v>
      </c>
      <c r="AS182" s="3" t="n">
        <v>1.87</v>
      </c>
      <c r="AT182" s="3" t="n">
        <v>1.16</v>
      </c>
      <c r="AU182" s="3" t="n">
        <v>0.98</v>
      </c>
      <c r="AV182" s="3"/>
      <c r="AW182" s="3" t="n">
        <v>13</v>
      </c>
      <c r="AX182" s="3" t="n">
        <v>3.33</v>
      </c>
      <c r="AY182" s="3"/>
      <c r="AZ182" s="3"/>
      <c r="BA182" s="3"/>
      <c r="BB182" s="3" t="n">
        <v>0.33</v>
      </c>
      <c r="BC182" s="3" t="n">
        <v>30.05</v>
      </c>
      <c r="BD182" s="3"/>
      <c r="BE182" s="3" t="n">
        <v>0.19</v>
      </c>
      <c r="BF182" s="3"/>
      <c r="BG182" s="3" t="n">
        <v>4</v>
      </c>
      <c r="BH182" s="3" t="n">
        <v>20.74</v>
      </c>
      <c r="BI182" s="3"/>
      <c r="BJ182" s="3" t="n">
        <v>16</v>
      </c>
      <c r="BK182" s="3" t="n">
        <v>5.19</v>
      </c>
      <c r="BL182" s="3" t="n">
        <v>129</v>
      </c>
      <c r="BM182" s="3"/>
      <c r="BN182" s="3"/>
      <c r="BO182" s="3"/>
      <c r="BP182" s="3"/>
      <c r="BQ182" s="3" t="n">
        <v>3.37</v>
      </c>
      <c r="BR182" s="3"/>
      <c r="BS182" s="3" t="n">
        <v>495</v>
      </c>
      <c r="BT182" s="3"/>
      <c r="BU182" s="3" t="n">
        <v>0.34</v>
      </c>
      <c r="BV182" s="3"/>
      <c r="BW182" s="3"/>
      <c r="BX182" s="3" t="n">
        <v>0.16</v>
      </c>
      <c r="BY182" s="3"/>
      <c r="BZ182" s="3"/>
      <c r="CA182" s="3"/>
      <c r="CB182" s="3" t="n">
        <v>15</v>
      </c>
      <c r="CC182" s="3" t="n">
        <v>1.28</v>
      </c>
      <c r="CD182" s="3" t="n">
        <v>27</v>
      </c>
      <c r="CE182" s="3" t="n">
        <v>104</v>
      </c>
      <c r="CF182" s="5" t="n">
        <v>0.260606060606061</v>
      </c>
      <c r="CG182" s="5" t="n">
        <v>33</v>
      </c>
      <c r="CH182" s="5" t="n">
        <v>34.5586665372671</v>
      </c>
      <c r="CI182" s="17" t="n">
        <v>56.5894214440679</v>
      </c>
      <c r="CJ182" s="5" t="n">
        <f aca="false">(100*CI182-1781)/1003</f>
        <v>3.86634311506161</v>
      </c>
    </row>
    <row r="183" customFormat="false" ht="15" hidden="false" customHeight="false" outlineLevel="0" collapsed="false">
      <c r="A183" s="12" t="s">
        <v>475</v>
      </c>
      <c r="B183" s="13" t="s">
        <v>466</v>
      </c>
      <c r="C183" s="14" t="s">
        <v>476</v>
      </c>
      <c r="D183" s="13" t="n">
        <v>373</v>
      </c>
      <c r="E183" s="13" t="n">
        <v>5</v>
      </c>
      <c r="F183" s="13" t="s">
        <v>111</v>
      </c>
      <c r="G183" s="13" t="s">
        <v>124</v>
      </c>
      <c r="H183" s="15" t="n">
        <v>49.478</v>
      </c>
      <c r="I183" s="15" t="n">
        <v>14.164</v>
      </c>
      <c r="J183" s="13" t="s">
        <v>472</v>
      </c>
      <c r="K183" s="13" t="s">
        <v>106</v>
      </c>
      <c r="L183" s="16" t="s">
        <v>336</v>
      </c>
      <c r="M183" s="3" t="n">
        <v>71.54</v>
      </c>
      <c r="N183" s="3" t="n">
        <v>0.27</v>
      </c>
      <c r="O183" s="3" t="n">
        <v>15.5</v>
      </c>
      <c r="P183" s="3" t="n">
        <v>1.31</v>
      </c>
      <c r="Q183" s="3" t="n">
        <v>1.47</v>
      </c>
      <c r="R183" s="3"/>
      <c r="S183" s="3" t="n">
        <v>0.1</v>
      </c>
      <c r="T183" s="3" t="n">
        <v>0.81</v>
      </c>
      <c r="U183" s="3" t="n">
        <v>3.22</v>
      </c>
      <c r="V183" s="3" t="n">
        <v>3.91</v>
      </c>
      <c r="W183" s="3" t="n">
        <v>3.59</v>
      </c>
      <c r="X183" s="3" t="n">
        <v>0.11</v>
      </c>
      <c r="Y183" s="3"/>
      <c r="Z183" s="3" t="n">
        <v>0.12</v>
      </c>
      <c r="AA183" s="3"/>
      <c r="AB183" s="3" t="n">
        <v>0.49</v>
      </c>
      <c r="AC183" s="3"/>
      <c r="AD183" s="3"/>
      <c r="AE183" s="3"/>
      <c r="AF183" s="3"/>
      <c r="AG183" s="3"/>
      <c r="AH183" s="3" t="n">
        <v>1037</v>
      </c>
      <c r="AI183" s="3"/>
      <c r="AJ183" s="3"/>
      <c r="AK183" s="3"/>
      <c r="AL183" s="3"/>
      <c r="AM183" s="3"/>
      <c r="AN183" s="3" t="n">
        <v>50.93</v>
      </c>
      <c r="AO183" s="3" t="n">
        <v>6</v>
      </c>
      <c r="AP183" s="3" t="n">
        <v>23</v>
      </c>
      <c r="AQ183" s="3"/>
      <c r="AR183" s="3"/>
      <c r="AS183" s="3" t="n">
        <v>1.67</v>
      </c>
      <c r="AT183" s="3" t="n">
        <v>0.94</v>
      </c>
      <c r="AU183" s="3" t="n">
        <v>0.81</v>
      </c>
      <c r="AV183" s="3"/>
      <c r="AW183" s="3" t="n">
        <v>14</v>
      </c>
      <c r="AX183" s="3" t="n">
        <v>2.69</v>
      </c>
      <c r="AY183" s="3"/>
      <c r="AZ183" s="3"/>
      <c r="BA183" s="3"/>
      <c r="BB183" s="3" t="n">
        <v>0.29</v>
      </c>
      <c r="BC183" s="3" t="n">
        <v>27.61</v>
      </c>
      <c r="BD183" s="3"/>
      <c r="BE183" s="3" t="n">
        <v>0.16</v>
      </c>
      <c r="BF183" s="3"/>
      <c r="BG183" s="3" t="n">
        <v>4</v>
      </c>
      <c r="BH183" s="3" t="n">
        <v>17.93</v>
      </c>
      <c r="BI183" s="3"/>
      <c r="BJ183" s="3" t="n">
        <v>33</v>
      </c>
      <c r="BK183" s="3" t="n">
        <v>4.56</v>
      </c>
      <c r="BL183" s="3" t="n">
        <v>137</v>
      </c>
      <c r="BM183" s="3"/>
      <c r="BN183" s="3"/>
      <c r="BO183" s="3"/>
      <c r="BP183" s="3"/>
      <c r="BQ183" s="3" t="n">
        <v>2.95</v>
      </c>
      <c r="BR183" s="3"/>
      <c r="BS183" s="3" t="n">
        <v>499</v>
      </c>
      <c r="BT183" s="3"/>
      <c r="BU183" s="3" t="n">
        <v>0.31</v>
      </c>
      <c r="BV183" s="3" t="n">
        <v>14</v>
      </c>
      <c r="BW183" s="3"/>
      <c r="BX183" s="3" t="n">
        <v>0.15</v>
      </c>
      <c r="BY183" s="3"/>
      <c r="BZ183" s="3"/>
      <c r="CA183" s="3"/>
      <c r="CB183" s="3" t="n">
        <v>12</v>
      </c>
      <c r="CC183" s="3" t="n">
        <v>1.07</v>
      </c>
      <c r="CD183" s="3" t="n">
        <v>25</v>
      </c>
      <c r="CE183" s="3" t="n">
        <v>115</v>
      </c>
      <c r="CF183" s="5" t="n">
        <v>0.274549098196393</v>
      </c>
      <c r="CG183" s="5" t="n">
        <v>41.5833333333333</v>
      </c>
      <c r="CH183" s="5" t="n">
        <v>37.9843849770709</v>
      </c>
      <c r="CI183" s="17" t="n">
        <v>59.8024456452707</v>
      </c>
      <c r="CJ183" s="5" t="n">
        <f aca="false">(100*CI183-1781)/1003</f>
        <v>4.18668451099409</v>
      </c>
    </row>
    <row r="184" customFormat="false" ht="15" hidden="false" customHeight="false" outlineLevel="0" collapsed="false">
      <c r="A184" s="12" t="n">
        <v>66</v>
      </c>
      <c r="B184" s="13" t="s">
        <v>477</v>
      </c>
      <c r="C184" s="14" t="s">
        <v>117</v>
      </c>
      <c r="D184" s="13" t="n">
        <v>345</v>
      </c>
      <c r="E184" s="13"/>
      <c r="F184" s="13" t="s">
        <v>216</v>
      </c>
      <c r="G184" s="13" t="s">
        <v>112</v>
      </c>
      <c r="H184" s="15"/>
      <c r="I184" s="15"/>
      <c r="J184" s="13"/>
      <c r="K184" s="13" t="s">
        <v>217</v>
      </c>
      <c r="L184" s="16" t="s">
        <v>218</v>
      </c>
      <c r="M184" s="3" t="n">
        <v>69.99</v>
      </c>
      <c r="N184" s="3" t="n">
        <v>0.32</v>
      </c>
      <c r="O184" s="3" t="n">
        <v>15.54</v>
      </c>
      <c r="P184" s="3" t="n">
        <v>1.04</v>
      </c>
      <c r="Q184" s="3" t="n">
        <v>0.71</v>
      </c>
      <c r="R184" s="3"/>
      <c r="S184" s="3" t="n">
        <v>0.03</v>
      </c>
      <c r="T184" s="3" t="n">
        <v>0.78</v>
      </c>
      <c r="U184" s="3" t="n">
        <v>1.62</v>
      </c>
      <c r="V184" s="3" t="n">
        <v>4.18</v>
      </c>
      <c r="W184" s="3" t="n">
        <v>4.51</v>
      </c>
      <c r="X184" s="3" t="n">
        <v>0.11</v>
      </c>
      <c r="Y184" s="3"/>
      <c r="Z184" s="3" t="n">
        <v>0.52</v>
      </c>
      <c r="AA184" s="3" t="n">
        <v>0.72</v>
      </c>
      <c r="AB184" s="3"/>
      <c r="AC184" s="3"/>
      <c r="AD184" s="3"/>
      <c r="AE184" s="3"/>
      <c r="AF184" s="3"/>
      <c r="AG184" s="3"/>
      <c r="AH184" s="3" t="n">
        <v>1967</v>
      </c>
      <c r="AI184" s="3"/>
      <c r="AJ184" s="3"/>
      <c r="AK184" s="3"/>
      <c r="AL184" s="3"/>
      <c r="AM184" s="3"/>
      <c r="AN184" s="3" t="n">
        <v>81.2</v>
      </c>
      <c r="AO184" s="3"/>
      <c r="AP184" s="3" t="n">
        <v>12</v>
      </c>
      <c r="AQ184" s="3" t="n">
        <v>6.65</v>
      </c>
      <c r="AR184" s="3"/>
      <c r="AS184" s="3"/>
      <c r="AT184" s="3"/>
      <c r="AU184" s="3" t="n">
        <v>1.16</v>
      </c>
      <c r="AV184" s="3"/>
      <c r="AW184" s="3" t="n">
        <v>23</v>
      </c>
      <c r="AX184" s="3" t="n">
        <v>3.4</v>
      </c>
      <c r="AY184" s="3"/>
      <c r="AZ184" s="3" t="n">
        <v>4.61</v>
      </c>
      <c r="BA184" s="3"/>
      <c r="BB184" s="3"/>
      <c r="BC184" s="3" t="n">
        <v>52.9</v>
      </c>
      <c r="BD184" s="3"/>
      <c r="BE184" s="3" t="n">
        <v>0.07</v>
      </c>
      <c r="BF184" s="3"/>
      <c r="BG184" s="3" t="n">
        <v>8</v>
      </c>
      <c r="BH184" s="3" t="n">
        <v>29.2</v>
      </c>
      <c r="BI184" s="3"/>
      <c r="BJ184" s="3" t="n">
        <v>40</v>
      </c>
      <c r="BK184" s="3"/>
      <c r="BL184" s="3" t="n">
        <v>157</v>
      </c>
      <c r="BM184" s="3"/>
      <c r="BN184" s="3"/>
      <c r="BO184" s="3" t="n">
        <v>3.6</v>
      </c>
      <c r="BP184" s="3"/>
      <c r="BQ184" s="3" t="n">
        <v>4.52</v>
      </c>
      <c r="BR184" s="3"/>
      <c r="BS184" s="3" t="n">
        <v>735</v>
      </c>
      <c r="BT184" s="3" t="n">
        <v>0.61</v>
      </c>
      <c r="BU184" s="3" t="n">
        <v>0.3</v>
      </c>
      <c r="BV184" s="3" t="n">
        <v>21.01</v>
      </c>
      <c r="BW184" s="3"/>
      <c r="BX184" s="3" t="n">
        <v>0.1</v>
      </c>
      <c r="BY184" s="3" t="n">
        <v>3.33</v>
      </c>
      <c r="BZ184" s="3"/>
      <c r="CA184" s="3"/>
      <c r="CB184" s="3" t="n">
        <v>8</v>
      </c>
      <c r="CC184" s="3" t="n">
        <v>0.56</v>
      </c>
      <c r="CD184" s="3" t="n">
        <v>48</v>
      </c>
      <c r="CE184" s="3" t="n">
        <v>133</v>
      </c>
      <c r="CF184" s="5" t="n">
        <v>0.213605442176871</v>
      </c>
      <c r="CG184" s="5" t="n">
        <v>91.875</v>
      </c>
      <c r="CH184" s="5" t="n">
        <v>139.05612244898</v>
      </c>
      <c r="CI184" s="17" t="n">
        <v>79.3873412329471</v>
      </c>
      <c r="CJ184" s="5" t="n">
        <f aca="false">(100*CI184-1781)/1003</f>
        <v>6.1393161747704</v>
      </c>
    </row>
    <row r="185" customFormat="false" ht="15" hidden="false" customHeight="false" outlineLevel="0" collapsed="false">
      <c r="A185" s="12" t="s">
        <v>478</v>
      </c>
      <c r="B185" s="13" t="s">
        <v>479</v>
      </c>
      <c r="C185" s="14" t="s">
        <v>117</v>
      </c>
      <c r="D185" s="13" t="n">
        <v>317</v>
      </c>
      <c r="E185" s="13" t="n">
        <v>3</v>
      </c>
      <c r="F185" s="13" t="s">
        <v>96</v>
      </c>
      <c r="G185" s="13" t="s">
        <v>97</v>
      </c>
      <c r="H185" s="15" t="n">
        <v>40.966</v>
      </c>
      <c r="I185" s="15" t="n">
        <v>-7.549</v>
      </c>
      <c r="J185" s="13"/>
      <c r="K185" s="13" t="s">
        <v>148</v>
      </c>
      <c r="L185" s="26" t="s">
        <v>149</v>
      </c>
      <c r="M185" s="3" t="n">
        <v>62.14</v>
      </c>
      <c r="N185" s="3" t="n">
        <v>0.64</v>
      </c>
      <c r="O185" s="3" t="n">
        <v>16.35</v>
      </c>
      <c r="P185" s="3" t="n">
        <v>5.05</v>
      </c>
      <c r="Q185" s="3"/>
      <c r="R185" s="3"/>
      <c r="S185" s="3" t="n">
        <v>0.06</v>
      </c>
      <c r="T185" s="3" t="n">
        <v>1.97</v>
      </c>
      <c r="U185" s="3" t="n">
        <v>3.32</v>
      </c>
      <c r="V185" s="3" t="n">
        <v>3.06</v>
      </c>
      <c r="W185" s="3" t="n">
        <v>4.83</v>
      </c>
      <c r="X185" s="3" t="n">
        <v>0.59</v>
      </c>
      <c r="Y185" s="3" t="n">
        <v>1.42</v>
      </c>
      <c r="Z185" s="3"/>
      <c r="AA185" s="3"/>
      <c r="AB185" s="3"/>
      <c r="AC185" s="3"/>
      <c r="AD185" s="3"/>
      <c r="AE185" s="3"/>
      <c r="AF185" s="3"/>
      <c r="AG185" s="3"/>
      <c r="AH185" s="3" t="n">
        <v>2006</v>
      </c>
      <c r="AI185" s="3"/>
      <c r="AJ185" s="3"/>
      <c r="AK185" s="3"/>
      <c r="AL185" s="3"/>
      <c r="AM185" s="3"/>
      <c r="AN185" s="3" t="n">
        <v>282.02</v>
      </c>
      <c r="AO185" s="3"/>
      <c r="AP185" s="3" t="n">
        <v>28</v>
      </c>
      <c r="AQ185" s="3"/>
      <c r="AR185" s="3"/>
      <c r="AS185" s="3" t="n">
        <v>4.98</v>
      </c>
      <c r="AT185" s="3" t="n">
        <v>1.8</v>
      </c>
      <c r="AU185" s="3" t="n">
        <v>3.32</v>
      </c>
      <c r="AV185" s="3"/>
      <c r="AW185" s="3"/>
      <c r="AX185" s="3" t="n">
        <v>10.85</v>
      </c>
      <c r="AY185" s="3"/>
      <c r="AZ185" s="3"/>
      <c r="BA185" s="3"/>
      <c r="BB185" s="3"/>
      <c r="BC185" s="3" t="n">
        <v>166.75</v>
      </c>
      <c r="BD185" s="3"/>
      <c r="BE185" s="3" t="n">
        <v>0.18</v>
      </c>
      <c r="BF185" s="3"/>
      <c r="BG185" s="3"/>
      <c r="BH185" s="3" t="n">
        <v>115.86</v>
      </c>
      <c r="BI185" s="3"/>
      <c r="BJ185" s="3"/>
      <c r="BK185" s="3"/>
      <c r="BL185" s="3" t="n">
        <v>201</v>
      </c>
      <c r="BM185" s="3"/>
      <c r="BN185" s="3"/>
      <c r="BO185" s="3"/>
      <c r="BP185" s="3"/>
      <c r="BQ185" s="3" t="n">
        <v>16.89</v>
      </c>
      <c r="BR185" s="3"/>
      <c r="BS185" s="3" t="n">
        <v>896</v>
      </c>
      <c r="BT185" s="3"/>
      <c r="BU185" s="3"/>
      <c r="BV185" s="3"/>
      <c r="BW185" s="3"/>
      <c r="BX185" s="3"/>
      <c r="BY185" s="3"/>
      <c r="BZ185" s="3"/>
      <c r="CA185" s="3"/>
      <c r="CB185" s="3" t="n">
        <v>22</v>
      </c>
      <c r="CC185" s="3" t="n">
        <v>1.44</v>
      </c>
      <c r="CD185" s="3"/>
      <c r="CE185" s="3" t="n">
        <v>261</v>
      </c>
      <c r="CF185" s="5" t="n">
        <v>0.224330357142857</v>
      </c>
      <c r="CG185" s="5" t="n">
        <v>40.7272727272727</v>
      </c>
      <c r="CH185" s="5" t="n">
        <v>170.46130952381</v>
      </c>
      <c r="CI185" s="17" t="n">
        <v>72.7999224408059</v>
      </c>
      <c r="CJ185" s="5" t="n">
        <f aca="false">(100*CI185-1781)/1003</f>
        <v>5.48254461024984</v>
      </c>
    </row>
    <row r="186" customFormat="false" ht="15" hidden="false" customHeight="false" outlineLevel="0" collapsed="false">
      <c r="A186" s="12" t="s">
        <v>480</v>
      </c>
      <c r="B186" s="13" t="s">
        <v>481</v>
      </c>
      <c r="C186" s="14" t="s">
        <v>175</v>
      </c>
      <c r="D186" s="13" t="n">
        <v>317</v>
      </c>
      <c r="E186" s="13" t="n">
        <v>3</v>
      </c>
      <c r="F186" s="13" t="s">
        <v>96</v>
      </c>
      <c r="G186" s="13" t="s">
        <v>97</v>
      </c>
      <c r="H186" s="15" t="n">
        <v>40.966</v>
      </c>
      <c r="I186" s="15" t="n">
        <v>-7.549</v>
      </c>
      <c r="J186" s="13"/>
      <c r="K186" s="13" t="s">
        <v>148</v>
      </c>
      <c r="L186" s="26" t="s">
        <v>149</v>
      </c>
      <c r="M186" s="3" t="n">
        <v>57.94</v>
      </c>
      <c r="N186" s="3" t="n">
        <v>1.01</v>
      </c>
      <c r="O186" s="3" t="n">
        <v>17.33</v>
      </c>
      <c r="P186" s="3" t="n">
        <v>6.29</v>
      </c>
      <c r="Q186" s="3"/>
      <c r="R186" s="3"/>
      <c r="S186" s="3" t="n">
        <v>0.08</v>
      </c>
      <c r="T186" s="3" t="n">
        <v>2.56</v>
      </c>
      <c r="U186" s="3" t="n">
        <v>4.08</v>
      </c>
      <c r="V186" s="3" t="n">
        <v>3.89</v>
      </c>
      <c r="W186" s="3" t="n">
        <v>3.72</v>
      </c>
      <c r="X186" s="3" t="n">
        <v>0.6</v>
      </c>
      <c r="Y186" s="3" t="n">
        <v>2.11</v>
      </c>
      <c r="Z186" s="3"/>
      <c r="AA186" s="3"/>
      <c r="AB186" s="3"/>
      <c r="AC186" s="3"/>
      <c r="AD186" s="3"/>
      <c r="AE186" s="3"/>
      <c r="AF186" s="3"/>
      <c r="AG186" s="3"/>
      <c r="AH186" s="3" t="n">
        <v>1186</v>
      </c>
      <c r="AI186" s="3"/>
      <c r="AJ186" s="3"/>
      <c r="AK186" s="3"/>
      <c r="AL186" s="3"/>
      <c r="AM186" s="3"/>
      <c r="AN186" s="3" t="n">
        <v>157.7</v>
      </c>
      <c r="AO186" s="3"/>
      <c r="AP186" s="3" t="n">
        <v>57</v>
      </c>
      <c r="AQ186" s="3"/>
      <c r="AR186" s="3"/>
      <c r="AS186" s="3" t="n">
        <v>4.82</v>
      </c>
      <c r="AT186" s="3" t="n">
        <v>2.28</v>
      </c>
      <c r="AU186" s="3" t="n">
        <v>2.25</v>
      </c>
      <c r="AV186" s="3"/>
      <c r="AW186" s="3"/>
      <c r="AX186" s="3" t="n">
        <v>7.71</v>
      </c>
      <c r="AY186" s="3"/>
      <c r="AZ186" s="3"/>
      <c r="BA186" s="3"/>
      <c r="BB186" s="3"/>
      <c r="BC186" s="3" t="n">
        <v>87.29</v>
      </c>
      <c r="BD186" s="3"/>
      <c r="BE186" s="3" t="n">
        <v>0.28</v>
      </c>
      <c r="BF186" s="3"/>
      <c r="BG186" s="3"/>
      <c r="BH186" s="3" t="n">
        <v>67.38</v>
      </c>
      <c r="BI186" s="3"/>
      <c r="BJ186" s="3"/>
      <c r="BK186" s="3"/>
      <c r="BL186" s="3" t="n">
        <v>161</v>
      </c>
      <c r="BM186" s="3"/>
      <c r="BN186" s="3"/>
      <c r="BO186" s="3"/>
      <c r="BP186" s="3"/>
      <c r="BQ186" s="3" t="n">
        <v>10.3</v>
      </c>
      <c r="BR186" s="3"/>
      <c r="BS186" s="3" t="n">
        <v>583</v>
      </c>
      <c r="BT186" s="3"/>
      <c r="BU186" s="3"/>
      <c r="BV186" s="3"/>
      <c r="BW186" s="3"/>
      <c r="BX186" s="3"/>
      <c r="BY186" s="3"/>
      <c r="BZ186" s="3"/>
      <c r="CA186" s="3"/>
      <c r="CB186" s="3" t="n">
        <v>23</v>
      </c>
      <c r="CC186" s="3" t="n">
        <v>1.88</v>
      </c>
      <c r="CD186" s="3"/>
      <c r="CE186" s="3" t="n">
        <v>260</v>
      </c>
      <c r="CF186" s="5" t="n">
        <v>0.276157804459691</v>
      </c>
      <c r="CG186" s="5" t="n">
        <v>25.3478260869565</v>
      </c>
      <c r="CH186" s="5" t="n">
        <v>68.3485198889917</v>
      </c>
      <c r="CI186" s="17" t="n">
        <v>59.8733927862333</v>
      </c>
      <c r="CJ186" s="5" t="n">
        <f aca="false">(100*CI186-1781)/1003</f>
        <v>4.1937580046095</v>
      </c>
    </row>
    <row r="187" customFormat="false" ht="15" hidden="false" customHeight="false" outlineLevel="0" collapsed="false">
      <c r="A187" s="12" t="s">
        <v>482</v>
      </c>
      <c r="B187" s="13" t="s">
        <v>483</v>
      </c>
      <c r="C187" s="14" t="s">
        <v>175</v>
      </c>
      <c r="D187" s="13" t="n">
        <v>336</v>
      </c>
      <c r="E187" s="13" t="n">
        <v>2</v>
      </c>
      <c r="F187" s="13" t="s">
        <v>96</v>
      </c>
      <c r="G187" s="13" t="s">
        <v>118</v>
      </c>
      <c r="H187" s="15" t="n">
        <v>38.2164141634233</v>
      </c>
      <c r="I187" s="15" t="n">
        <v>-6.50465034529003</v>
      </c>
      <c r="J187" s="13"/>
      <c r="K187" s="13" t="s">
        <v>114</v>
      </c>
      <c r="L187" s="16" t="s">
        <v>330</v>
      </c>
      <c r="M187" s="3" t="n">
        <v>60.69</v>
      </c>
      <c r="N187" s="3" t="n">
        <v>0.93</v>
      </c>
      <c r="O187" s="3" t="n">
        <v>16.96</v>
      </c>
      <c r="P187" s="3"/>
      <c r="Q187" s="3"/>
      <c r="R187" s="3" t="n">
        <v>5.86</v>
      </c>
      <c r="S187" s="3" t="n">
        <v>0.08</v>
      </c>
      <c r="T187" s="3" t="n">
        <v>2.29</v>
      </c>
      <c r="U187" s="3" t="n">
        <v>4.89</v>
      </c>
      <c r="V187" s="3" t="n">
        <v>3.53</v>
      </c>
      <c r="W187" s="3" t="n">
        <v>3.06</v>
      </c>
      <c r="X187" s="3" t="n">
        <v>0.29</v>
      </c>
      <c r="Y187" s="3" t="n">
        <v>0.31</v>
      </c>
      <c r="Z187" s="3"/>
      <c r="AA187" s="3"/>
      <c r="AB187" s="3"/>
      <c r="AC187" s="3"/>
      <c r="AD187" s="3"/>
      <c r="AE187" s="3"/>
      <c r="AF187" s="3"/>
      <c r="AG187" s="3"/>
      <c r="AH187" s="3" t="n">
        <v>1276</v>
      </c>
      <c r="AI187" s="3" t="n">
        <v>3.4</v>
      </c>
      <c r="AJ187" s="3"/>
      <c r="AK187" s="3"/>
      <c r="AL187" s="3"/>
      <c r="AM187" s="3"/>
      <c r="AN187" s="3" t="n">
        <v>89</v>
      </c>
      <c r="AO187" s="3" t="n">
        <v>32.9</v>
      </c>
      <c r="AP187" s="3" t="n">
        <v>36.4</v>
      </c>
      <c r="AQ187" s="3" t="n">
        <v>2.6</v>
      </c>
      <c r="AR187" s="3" t="n">
        <v>18.7</v>
      </c>
      <c r="AS187" s="3" t="n">
        <v>5.39</v>
      </c>
      <c r="AT187" s="3" t="n">
        <v>2.91</v>
      </c>
      <c r="AU187" s="3" t="n">
        <v>1.63</v>
      </c>
      <c r="AV187" s="3"/>
      <c r="AW187" s="3" t="n">
        <v>22.5</v>
      </c>
      <c r="AX187" s="3" t="n">
        <v>6.93</v>
      </c>
      <c r="AY187" s="3"/>
      <c r="AZ187" s="3" t="n">
        <v>9.7</v>
      </c>
      <c r="BA187" s="3"/>
      <c r="BB187" s="3" t="n">
        <v>1.13</v>
      </c>
      <c r="BC187" s="3" t="n">
        <v>44.5</v>
      </c>
      <c r="BD187" s="3" t="n">
        <v>31.1</v>
      </c>
      <c r="BE187" s="3" t="n">
        <v>0.39</v>
      </c>
      <c r="BF187" s="3"/>
      <c r="BG187" s="3" t="n">
        <v>10</v>
      </c>
      <c r="BH187" s="3" t="n">
        <v>40.4</v>
      </c>
      <c r="BI187" s="3" t="n">
        <v>17.6</v>
      </c>
      <c r="BJ187" s="3" t="n">
        <v>9</v>
      </c>
      <c r="BK187" s="3" t="n">
        <v>10.6</v>
      </c>
      <c r="BL187" s="3" t="n">
        <v>113</v>
      </c>
      <c r="BM187" s="3"/>
      <c r="BN187" s="3"/>
      <c r="BO187" s="3" t="n">
        <v>14.2</v>
      </c>
      <c r="BP187" s="3"/>
      <c r="BQ187" s="3" t="n">
        <v>7.97</v>
      </c>
      <c r="BR187" s="3" t="n">
        <v>3.1</v>
      </c>
      <c r="BS187" s="3" t="n">
        <v>476</v>
      </c>
      <c r="BT187" s="3" t="n">
        <v>0.8</v>
      </c>
      <c r="BU187" s="3" t="n">
        <v>1.04</v>
      </c>
      <c r="BV187" s="3" t="n">
        <v>12.1</v>
      </c>
      <c r="BW187" s="3" t="n">
        <v>0.4</v>
      </c>
      <c r="BX187" s="3" t="n">
        <v>0.44</v>
      </c>
      <c r="BY187" s="3" t="n">
        <v>3.59</v>
      </c>
      <c r="BZ187" s="3" t="n">
        <v>134.1</v>
      </c>
      <c r="CA187" s="3"/>
      <c r="CB187" s="3" t="n">
        <v>29.8</v>
      </c>
      <c r="CC187" s="3" t="n">
        <v>2.74</v>
      </c>
      <c r="CD187" s="3" t="n">
        <v>29.6</v>
      </c>
      <c r="CE187" s="3" t="n">
        <v>256</v>
      </c>
      <c r="CF187" s="5" t="n">
        <v>0.237394957983193</v>
      </c>
      <c r="CG187" s="5" t="n">
        <v>15.9731543624161</v>
      </c>
      <c r="CH187" s="5" t="n">
        <v>23.907376343111</v>
      </c>
      <c r="CI187" s="17" t="n">
        <v>45.873213440738</v>
      </c>
      <c r="CJ187" s="5" t="n">
        <f aca="false">(100*CI187-1781)/1003</f>
        <v>2.79792756138963</v>
      </c>
    </row>
    <row r="188" customFormat="false" ht="15" hidden="false" customHeight="false" outlineLevel="0" collapsed="false">
      <c r="A188" s="12" t="s">
        <v>484</v>
      </c>
      <c r="B188" s="13" t="s">
        <v>485</v>
      </c>
      <c r="C188" s="14"/>
      <c r="D188" s="13" t="n">
        <v>305</v>
      </c>
      <c r="E188" s="13" t="n">
        <v>5</v>
      </c>
      <c r="F188" s="13" t="s">
        <v>155</v>
      </c>
      <c r="G188" s="13" t="s">
        <v>156</v>
      </c>
      <c r="H188" s="15"/>
      <c r="I188" s="15"/>
      <c r="J188" s="13"/>
      <c r="K188" s="13" t="s">
        <v>217</v>
      </c>
      <c r="L188" s="16" t="s">
        <v>169</v>
      </c>
      <c r="M188" s="3" t="n">
        <v>57.6</v>
      </c>
      <c r="N188" s="3" t="n">
        <v>1.36</v>
      </c>
      <c r="O188" s="3" t="n">
        <v>14.7</v>
      </c>
      <c r="P188" s="3" t="n">
        <v>6.13</v>
      </c>
      <c r="Q188" s="3"/>
      <c r="R188" s="3"/>
      <c r="S188" s="3" t="n">
        <v>0.09</v>
      </c>
      <c r="T188" s="3" t="n">
        <v>5.74</v>
      </c>
      <c r="U188" s="3" t="n">
        <v>4.11</v>
      </c>
      <c r="V188" s="3" t="n">
        <v>2.96</v>
      </c>
      <c r="W188" s="3" t="n">
        <v>3.42</v>
      </c>
      <c r="X188" s="3" t="n">
        <v>0.68</v>
      </c>
      <c r="Y188" s="3" t="n">
        <v>0.99</v>
      </c>
      <c r="Z188" s="3"/>
      <c r="AA188" s="3"/>
      <c r="AB188" s="3"/>
      <c r="AC188" s="3"/>
      <c r="AD188" s="3"/>
      <c r="AE188" s="3"/>
      <c r="AF188" s="3"/>
      <c r="AG188" s="3"/>
      <c r="AH188" s="3" t="n">
        <v>1430</v>
      </c>
      <c r="AI188" s="3"/>
      <c r="AJ188" s="3"/>
      <c r="AK188" s="3"/>
      <c r="AL188" s="3"/>
      <c r="AM188" s="3"/>
      <c r="AN188" s="3" t="n">
        <v>177.5</v>
      </c>
      <c r="AO188" s="3" t="n">
        <v>21</v>
      </c>
      <c r="AP188" s="3" t="n">
        <v>180</v>
      </c>
      <c r="AQ188" s="3"/>
      <c r="AR188" s="3" t="n">
        <v>10</v>
      </c>
      <c r="AS188" s="3" t="n">
        <v>4.2</v>
      </c>
      <c r="AT188" s="3" t="n">
        <v>1.75</v>
      </c>
      <c r="AU188" s="3" t="n">
        <v>2.31</v>
      </c>
      <c r="AV188" s="3"/>
      <c r="AW188" s="3"/>
      <c r="AX188" s="3" t="n">
        <v>8.52</v>
      </c>
      <c r="AY188" s="3"/>
      <c r="AZ188" s="3" t="n">
        <v>10.2</v>
      </c>
      <c r="BA188" s="3"/>
      <c r="BB188" s="3" t="n">
        <v>0.62</v>
      </c>
      <c r="BC188" s="3" t="n">
        <v>91.5</v>
      </c>
      <c r="BD188" s="3" t="n">
        <v>50</v>
      </c>
      <c r="BE188" s="3" t="n">
        <v>0.24</v>
      </c>
      <c r="BF188" s="3"/>
      <c r="BG188" s="3" t="n">
        <v>23.4</v>
      </c>
      <c r="BH188" s="3" t="n">
        <v>77.5</v>
      </c>
      <c r="BI188" s="3" t="n">
        <v>136</v>
      </c>
      <c r="BJ188" s="3" t="n">
        <v>8</v>
      </c>
      <c r="BK188" s="3" t="n">
        <v>20.8</v>
      </c>
      <c r="BL188" s="3" t="n">
        <v>138.5</v>
      </c>
      <c r="BM188" s="3"/>
      <c r="BN188" s="3"/>
      <c r="BO188" s="3"/>
      <c r="BP188" s="3"/>
      <c r="BQ188" s="3" t="n">
        <v>12.95</v>
      </c>
      <c r="BR188" s="3"/>
      <c r="BS188" s="3" t="n">
        <v>577</v>
      </c>
      <c r="BT188" s="3" t="n">
        <v>1</v>
      </c>
      <c r="BU188" s="3" t="n">
        <v>0.92</v>
      </c>
      <c r="BV188" s="3" t="n">
        <v>23</v>
      </c>
      <c r="BW188" s="3"/>
      <c r="BX188" s="3" t="n">
        <v>0.27</v>
      </c>
      <c r="BY188" s="3" t="n">
        <v>3.01</v>
      </c>
      <c r="BZ188" s="3" t="n">
        <v>73</v>
      </c>
      <c r="CA188" s="3"/>
      <c r="CB188" s="3" t="n">
        <v>18.6</v>
      </c>
      <c r="CC188" s="3" t="n">
        <v>1.18</v>
      </c>
      <c r="CD188" s="3" t="n">
        <v>84</v>
      </c>
      <c r="CE188" s="3" t="n">
        <v>437</v>
      </c>
      <c r="CF188" s="5" t="n">
        <v>0.240034662045061</v>
      </c>
      <c r="CG188" s="5" t="n">
        <v>31.0215053763441</v>
      </c>
      <c r="CH188" s="5" t="n">
        <v>114.146225918518</v>
      </c>
      <c r="CI188" s="17" t="n">
        <v>66.4670377912263</v>
      </c>
      <c r="CJ188" s="5" t="n">
        <f aca="false">(100*CI188-1781)/1003</f>
        <v>4.85115032813822</v>
      </c>
    </row>
    <row r="189" customFormat="false" ht="15" hidden="false" customHeight="false" outlineLevel="0" collapsed="false">
      <c r="A189" s="12" t="s">
        <v>486</v>
      </c>
      <c r="B189" s="13" t="s">
        <v>485</v>
      </c>
      <c r="C189" s="14"/>
      <c r="D189" s="13" t="n">
        <v>305</v>
      </c>
      <c r="E189" s="13" t="n">
        <v>5</v>
      </c>
      <c r="F189" s="13" t="s">
        <v>155</v>
      </c>
      <c r="G189" s="13" t="s">
        <v>156</v>
      </c>
      <c r="H189" s="15"/>
      <c r="I189" s="15"/>
      <c r="J189" s="13"/>
      <c r="K189" s="13" t="s">
        <v>217</v>
      </c>
      <c r="L189" s="16" t="s">
        <v>169</v>
      </c>
      <c r="M189" s="3" t="n">
        <v>56.4</v>
      </c>
      <c r="N189" s="3" t="n">
        <v>0.92</v>
      </c>
      <c r="O189" s="3" t="n">
        <v>15.45</v>
      </c>
      <c r="P189" s="3" t="n">
        <v>7</v>
      </c>
      <c r="Q189" s="3"/>
      <c r="R189" s="3"/>
      <c r="S189" s="3" t="n">
        <v>0.1</v>
      </c>
      <c r="T189" s="3" t="n">
        <v>4.6</v>
      </c>
      <c r="U189" s="3" t="n">
        <v>4.25</v>
      </c>
      <c r="V189" s="3" t="n">
        <v>2.16</v>
      </c>
      <c r="W189" s="3" t="n">
        <v>4.2</v>
      </c>
      <c r="X189" s="3" t="n">
        <v>0.53</v>
      </c>
      <c r="Y189" s="3" t="n">
        <v>2.2</v>
      </c>
      <c r="Z189" s="3"/>
      <c r="AA189" s="3"/>
      <c r="AB189" s="3"/>
      <c r="AC189" s="3"/>
      <c r="AD189" s="3"/>
      <c r="AE189" s="3"/>
      <c r="AF189" s="3"/>
      <c r="AG189" s="3"/>
      <c r="AH189" s="3" t="n">
        <v>1405</v>
      </c>
      <c r="AI189" s="3"/>
      <c r="AJ189" s="3"/>
      <c r="AK189" s="3"/>
      <c r="AL189" s="3"/>
      <c r="AM189" s="3"/>
      <c r="AN189" s="3" t="n">
        <v>71.7</v>
      </c>
      <c r="AO189" s="3" t="n">
        <v>20</v>
      </c>
      <c r="AP189" s="3" t="n">
        <v>140</v>
      </c>
      <c r="AQ189" s="3"/>
      <c r="AR189" s="3" t="n">
        <v>13</v>
      </c>
      <c r="AS189" s="3" t="n">
        <v>4.68</v>
      </c>
      <c r="AT189" s="3" t="n">
        <v>2.72</v>
      </c>
      <c r="AU189" s="3" t="n">
        <v>1.36</v>
      </c>
      <c r="AV189" s="3"/>
      <c r="AW189" s="3"/>
      <c r="AX189" s="3" t="n">
        <v>5.88</v>
      </c>
      <c r="AY189" s="3"/>
      <c r="AZ189" s="3" t="n">
        <v>5.1</v>
      </c>
      <c r="BA189" s="3"/>
      <c r="BB189" s="3" t="n">
        <v>0.87</v>
      </c>
      <c r="BC189" s="3" t="n">
        <v>35.1</v>
      </c>
      <c r="BD189" s="3" t="n">
        <v>80</v>
      </c>
      <c r="BE189" s="3" t="n">
        <v>0.45</v>
      </c>
      <c r="BF189" s="3"/>
      <c r="BG189" s="3" t="n">
        <v>13.2</v>
      </c>
      <c r="BH189" s="3" t="n">
        <v>35</v>
      </c>
      <c r="BI189" s="3" t="n">
        <v>19</v>
      </c>
      <c r="BJ189" s="3" t="n">
        <v>22</v>
      </c>
      <c r="BK189" s="3" t="n">
        <v>9.04</v>
      </c>
      <c r="BL189" s="3" t="n">
        <v>148.5</v>
      </c>
      <c r="BM189" s="3"/>
      <c r="BN189" s="3"/>
      <c r="BO189" s="3"/>
      <c r="BP189" s="3"/>
      <c r="BQ189" s="3" t="n">
        <v>7.29</v>
      </c>
      <c r="BR189" s="3"/>
      <c r="BS189" s="3" t="n">
        <v>522</v>
      </c>
      <c r="BT189" s="3" t="n">
        <v>1.1</v>
      </c>
      <c r="BU189" s="3" t="n">
        <v>0.91</v>
      </c>
      <c r="BV189" s="3" t="n">
        <v>14.35</v>
      </c>
      <c r="BW189" s="3"/>
      <c r="BX189" s="3" t="n">
        <v>0.39</v>
      </c>
      <c r="BY189" s="3" t="n">
        <v>4.09</v>
      </c>
      <c r="BZ189" s="3" t="n">
        <v>155</v>
      </c>
      <c r="CA189" s="3"/>
      <c r="CB189" s="3" t="n">
        <v>27.4</v>
      </c>
      <c r="CC189" s="3" t="n">
        <v>2.32</v>
      </c>
      <c r="CD189" s="3" t="n">
        <v>84</v>
      </c>
      <c r="CE189" s="3" t="n">
        <v>212</v>
      </c>
      <c r="CF189" s="5" t="n">
        <v>0.28448275862069</v>
      </c>
      <c r="CG189" s="5" t="n">
        <v>19.0510948905109</v>
      </c>
      <c r="CH189" s="5" t="n">
        <v>22.2710965945599</v>
      </c>
      <c r="CI189" s="17" t="n">
        <v>47.0643326615423</v>
      </c>
      <c r="CJ189" s="5" t="n">
        <f aca="false">(100*CI189-1781)/1003</f>
        <v>2.91668321650472</v>
      </c>
    </row>
    <row r="190" customFormat="false" ht="15" hidden="false" customHeight="false" outlineLevel="0" collapsed="false">
      <c r="A190" s="12" t="s">
        <v>487</v>
      </c>
      <c r="B190" s="13" t="s">
        <v>488</v>
      </c>
      <c r="C190" s="14"/>
      <c r="D190" s="13" t="n">
        <v>305</v>
      </c>
      <c r="E190" s="13" t="n">
        <v>5</v>
      </c>
      <c r="F190" s="13" t="s">
        <v>155</v>
      </c>
      <c r="G190" s="13" t="s">
        <v>156</v>
      </c>
      <c r="H190" s="15"/>
      <c r="I190" s="15"/>
      <c r="J190" s="13"/>
      <c r="K190" s="13" t="s">
        <v>217</v>
      </c>
      <c r="L190" s="13" t="s">
        <v>442</v>
      </c>
      <c r="M190" s="3" t="n">
        <v>62.74</v>
      </c>
      <c r="N190" s="3" t="n">
        <v>1.58</v>
      </c>
      <c r="O190" s="3" t="n">
        <v>16.32</v>
      </c>
      <c r="P190" s="3" t="n">
        <v>6.24</v>
      </c>
      <c r="Q190" s="3"/>
      <c r="R190" s="3" t="n">
        <v>5.61605616056161</v>
      </c>
      <c r="S190" s="3" t="n">
        <v>0.056</v>
      </c>
      <c r="T190" s="3" t="n">
        <v>1.43</v>
      </c>
      <c r="U190" s="3" t="n">
        <v>3.5</v>
      </c>
      <c r="V190" s="3" t="n">
        <v>2.78</v>
      </c>
      <c r="W190" s="3" t="n">
        <v>2.83</v>
      </c>
      <c r="X190" s="3" t="n">
        <v>0.61</v>
      </c>
      <c r="Y190" s="3"/>
      <c r="Z190" s="3"/>
      <c r="AA190" s="3"/>
      <c r="AB190" s="3"/>
      <c r="AC190" s="3"/>
      <c r="AD190" s="3"/>
      <c r="AE190" s="3"/>
      <c r="AF190" s="3"/>
      <c r="AG190" s="3"/>
      <c r="AH190" s="3" t="n">
        <v>2124</v>
      </c>
      <c r="AI190" s="3"/>
      <c r="AJ190" s="3"/>
      <c r="AK190" s="3"/>
      <c r="AL190" s="3"/>
      <c r="AM190" s="3"/>
      <c r="AN190" s="3" t="n">
        <v>171</v>
      </c>
      <c r="AO190" s="3" t="n">
        <v>14.58</v>
      </c>
      <c r="AP190" s="3" t="n">
        <v>6.792</v>
      </c>
      <c r="AQ190" s="3"/>
      <c r="AR190" s="3"/>
      <c r="AS190" s="3" t="n">
        <v>9.07</v>
      </c>
      <c r="AT190" s="3"/>
      <c r="AU190" s="3" t="n">
        <v>2.23</v>
      </c>
      <c r="AV190" s="3"/>
      <c r="AW190" s="3"/>
      <c r="AX190" s="3"/>
      <c r="AY190" s="3"/>
      <c r="AZ190" s="3"/>
      <c r="BA190" s="3"/>
      <c r="BB190" s="3"/>
      <c r="BC190" s="3" t="n">
        <v>85.7</v>
      </c>
      <c r="BD190" s="3" t="n">
        <v>25.1</v>
      </c>
      <c r="BE190" s="3"/>
      <c r="BF190" s="3"/>
      <c r="BG190" s="3" t="n">
        <v>28</v>
      </c>
      <c r="BH190" s="3"/>
      <c r="BI190" s="3" t="n">
        <v>5.14</v>
      </c>
      <c r="BJ190" s="3" t="n">
        <v>14.3</v>
      </c>
      <c r="BK190" s="3"/>
      <c r="BL190" s="3" t="n">
        <v>137.7</v>
      </c>
      <c r="BM190" s="3"/>
      <c r="BN190" s="3"/>
      <c r="BO190" s="3"/>
      <c r="BP190" s="3"/>
      <c r="BQ190" s="3"/>
      <c r="BR190" s="3"/>
      <c r="BS190" s="3" t="n">
        <v>547</v>
      </c>
      <c r="BT190" s="3"/>
      <c r="BU190" s="3"/>
      <c r="BV190" s="3" t="n">
        <v>13.2</v>
      </c>
      <c r="BW190" s="3"/>
      <c r="BX190" s="3"/>
      <c r="BY190" s="3"/>
      <c r="BZ190" s="3" t="n">
        <v>62.1</v>
      </c>
      <c r="CA190" s="3"/>
      <c r="CB190" s="3" t="n">
        <v>43.2</v>
      </c>
      <c r="CC190" s="3" t="n">
        <v>2.67</v>
      </c>
      <c r="CD190" s="3" t="n">
        <v>102.9</v>
      </c>
      <c r="CE190" s="3" t="n">
        <v>572</v>
      </c>
      <c r="CF190" s="5" t="n">
        <v>0.251736745886654</v>
      </c>
      <c r="CG190" s="5" t="n">
        <v>12.662037037037</v>
      </c>
      <c r="CH190" s="5" t="n">
        <v>47.248935724754</v>
      </c>
      <c r="CI190" s="17" t="n">
        <v>49.4754507020825</v>
      </c>
      <c r="CJ190" s="5" t="n">
        <f aca="false">(100*CI190-1781)/1003</f>
        <v>3.15707384866226</v>
      </c>
    </row>
    <row r="191" customFormat="false" ht="15" hidden="false" customHeight="false" outlineLevel="0" collapsed="false">
      <c r="A191" s="12" t="s">
        <v>489</v>
      </c>
      <c r="B191" s="13" t="s">
        <v>488</v>
      </c>
      <c r="C191" s="14"/>
      <c r="D191" s="13" t="n">
        <v>305</v>
      </c>
      <c r="E191" s="13" t="n">
        <v>5</v>
      </c>
      <c r="F191" s="13" t="s">
        <v>155</v>
      </c>
      <c r="G191" s="13" t="s">
        <v>156</v>
      </c>
      <c r="H191" s="15"/>
      <c r="I191" s="15"/>
      <c r="J191" s="13"/>
      <c r="K191" s="13" t="s">
        <v>217</v>
      </c>
      <c r="L191" s="13" t="s">
        <v>442</v>
      </c>
      <c r="M191" s="3" t="n">
        <v>60.1</v>
      </c>
      <c r="N191" s="3" t="n">
        <v>1.716</v>
      </c>
      <c r="O191" s="3" t="n">
        <v>16.99</v>
      </c>
      <c r="P191" s="3" t="n">
        <v>7.21</v>
      </c>
      <c r="Q191" s="3"/>
      <c r="R191" s="3" t="n">
        <v>6.48906489064891</v>
      </c>
      <c r="S191" s="3" t="n">
        <v>0.086</v>
      </c>
      <c r="T191" s="3" t="n">
        <v>1.82</v>
      </c>
      <c r="U191" s="3" t="n">
        <v>3.99</v>
      </c>
      <c r="V191" s="3" t="n">
        <v>3.25</v>
      </c>
      <c r="W191" s="3" t="n">
        <v>2.57</v>
      </c>
      <c r="X191" s="3" t="n">
        <v>0.64</v>
      </c>
      <c r="Y191" s="3"/>
      <c r="Z191" s="3"/>
      <c r="AA191" s="3"/>
      <c r="AB191" s="3"/>
      <c r="AC191" s="3"/>
      <c r="AD191" s="3"/>
      <c r="AE191" s="3"/>
      <c r="AF191" s="3"/>
      <c r="AG191" s="3"/>
      <c r="AH191" s="3" t="n">
        <v>1435</v>
      </c>
      <c r="AI191" s="3"/>
      <c r="AJ191" s="3"/>
      <c r="AK191" s="3"/>
      <c r="AL191" s="3"/>
      <c r="AM191" s="3"/>
      <c r="AN191" s="3" t="n">
        <v>162</v>
      </c>
      <c r="AO191" s="3" t="n">
        <v>14.4</v>
      </c>
      <c r="AP191" s="3" t="n">
        <v>11.76</v>
      </c>
      <c r="AQ191" s="3"/>
      <c r="AR191" s="3" t="n">
        <v>27.6</v>
      </c>
      <c r="AS191" s="3" t="n">
        <v>7.57</v>
      </c>
      <c r="AT191" s="3"/>
      <c r="AU191" s="3" t="n">
        <v>1.93</v>
      </c>
      <c r="AV191" s="3"/>
      <c r="AW191" s="3"/>
      <c r="AX191" s="3"/>
      <c r="AY191" s="3"/>
      <c r="AZ191" s="3"/>
      <c r="BA191" s="3"/>
      <c r="BB191" s="3"/>
      <c r="BC191" s="3" t="n">
        <v>89.8</v>
      </c>
      <c r="BD191" s="3" t="n">
        <v>31.6</v>
      </c>
      <c r="BE191" s="3"/>
      <c r="BF191" s="3"/>
      <c r="BG191" s="3" t="n">
        <v>28.7</v>
      </c>
      <c r="BH191" s="3"/>
      <c r="BI191" s="3" t="n">
        <v>5.32</v>
      </c>
      <c r="BJ191" s="3" t="n">
        <v>22.5</v>
      </c>
      <c r="BK191" s="3"/>
      <c r="BL191" s="3" t="n">
        <v>159.4</v>
      </c>
      <c r="BM191" s="3"/>
      <c r="BN191" s="3"/>
      <c r="BO191" s="3"/>
      <c r="BP191" s="3"/>
      <c r="BQ191" s="3"/>
      <c r="BR191" s="3"/>
      <c r="BS191" s="3" t="n">
        <v>524</v>
      </c>
      <c r="BT191" s="3"/>
      <c r="BU191" s="3"/>
      <c r="BV191" s="3" t="n">
        <v>12.4</v>
      </c>
      <c r="BW191" s="3"/>
      <c r="BX191" s="3"/>
      <c r="BY191" s="3"/>
      <c r="BZ191" s="3" t="n">
        <v>81.8</v>
      </c>
      <c r="CA191" s="3"/>
      <c r="CB191" s="3" t="n">
        <v>37.4</v>
      </c>
      <c r="CC191" s="3" t="n">
        <v>2.53</v>
      </c>
      <c r="CD191" s="3" t="n">
        <v>112.7</v>
      </c>
      <c r="CE191" s="3" t="n">
        <v>521</v>
      </c>
      <c r="CF191" s="5" t="n">
        <v>0.304198473282443</v>
      </c>
      <c r="CG191" s="5" t="n">
        <v>14.0106951871658</v>
      </c>
      <c r="CH191" s="5" t="n">
        <v>52.2490364078266</v>
      </c>
      <c r="CI191" s="17" t="n">
        <v>51.4031448417064</v>
      </c>
      <c r="CJ191" s="5" t="n">
        <f aca="false">(100*CI191-1781)/1003</f>
        <v>3.34926668411829</v>
      </c>
    </row>
    <row r="192" customFormat="false" ht="15" hidden="false" customHeight="false" outlineLevel="0" collapsed="false">
      <c r="A192" s="12" t="s">
        <v>490</v>
      </c>
      <c r="B192" s="13" t="s">
        <v>488</v>
      </c>
      <c r="C192" s="14"/>
      <c r="D192" s="13" t="n">
        <v>305</v>
      </c>
      <c r="E192" s="13" t="n">
        <v>5</v>
      </c>
      <c r="F192" s="13" t="s">
        <v>155</v>
      </c>
      <c r="G192" s="13" t="s">
        <v>156</v>
      </c>
      <c r="H192" s="15"/>
      <c r="I192" s="15"/>
      <c r="J192" s="13"/>
      <c r="K192" s="13" t="s">
        <v>217</v>
      </c>
      <c r="L192" s="13" t="s">
        <v>442</v>
      </c>
      <c r="M192" s="3" t="n">
        <v>62.56</v>
      </c>
      <c r="N192" s="3" t="n">
        <v>1.6</v>
      </c>
      <c r="O192" s="3" t="n">
        <v>16.36</v>
      </c>
      <c r="P192" s="3" t="n">
        <v>6.34</v>
      </c>
      <c r="Q192" s="3"/>
      <c r="R192" s="3" t="n">
        <v>5.70605706057061</v>
      </c>
      <c r="S192" s="3" t="n">
        <v>0.058</v>
      </c>
      <c r="T192" s="3" t="n">
        <v>1.45</v>
      </c>
      <c r="U192" s="3" t="n">
        <v>3.41</v>
      </c>
      <c r="V192" s="3" t="n">
        <v>3.08</v>
      </c>
      <c r="W192" s="3" t="n">
        <v>2.44</v>
      </c>
      <c r="X192" s="3" t="n">
        <v>0.64</v>
      </c>
      <c r="Y192" s="3"/>
      <c r="Z192" s="3"/>
      <c r="AA192" s="3"/>
      <c r="AB192" s="3"/>
      <c r="AC192" s="3"/>
      <c r="AD192" s="3"/>
      <c r="AE192" s="3"/>
      <c r="AF192" s="3"/>
      <c r="AG192" s="3"/>
      <c r="AH192" s="3" t="n">
        <v>1579</v>
      </c>
      <c r="AI192" s="3"/>
      <c r="AJ192" s="3"/>
      <c r="AK192" s="3"/>
      <c r="AL192" s="3"/>
      <c r="AM192" s="3"/>
      <c r="AN192" s="3" t="n">
        <v>150</v>
      </c>
      <c r="AO192" s="3" t="n">
        <v>13.68</v>
      </c>
      <c r="AP192" s="3" t="n">
        <v>13.04</v>
      </c>
      <c r="AQ192" s="3"/>
      <c r="AR192" s="3" t="n">
        <v>3.04</v>
      </c>
      <c r="AS192" s="3" t="n">
        <v>6.76</v>
      </c>
      <c r="AT192" s="3"/>
      <c r="AU192" s="3" t="n">
        <v>2.03</v>
      </c>
      <c r="AV192" s="3"/>
      <c r="AW192" s="3"/>
      <c r="AX192" s="3"/>
      <c r="AY192" s="3"/>
      <c r="AZ192" s="3"/>
      <c r="BA192" s="3"/>
      <c r="BB192" s="3"/>
      <c r="BC192" s="3" t="n">
        <v>82.1</v>
      </c>
      <c r="BD192" s="3" t="n">
        <v>17.7</v>
      </c>
      <c r="BE192" s="3"/>
      <c r="BF192" s="3"/>
      <c r="BG192" s="3" t="n">
        <v>27.7</v>
      </c>
      <c r="BH192" s="3"/>
      <c r="BI192" s="3" t="n">
        <v>5.58</v>
      </c>
      <c r="BJ192" s="3" t="n">
        <v>17.7</v>
      </c>
      <c r="BK192" s="3"/>
      <c r="BL192" s="3" t="n">
        <v>144</v>
      </c>
      <c r="BM192" s="3"/>
      <c r="BN192" s="3"/>
      <c r="BO192" s="3"/>
      <c r="BP192" s="3"/>
      <c r="BQ192" s="3"/>
      <c r="BR192" s="3"/>
      <c r="BS192" s="3" t="n">
        <v>499</v>
      </c>
      <c r="BT192" s="3"/>
      <c r="BU192" s="3"/>
      <c r="BV192" s="3" t="n">
        <v>10.5</v>
      </c>
      <c r="BW192" s="3"/>
      <c r="BX192" s="3"/>
      <c r="BY192" s="3"/>
      <c r="BZ192" s="3" t="n">
        <v>71.5</v>
      </c>
      <c r="CA192" s="3"/>
      <c r="CB192" s="3" t="n">
        <v>32.1</v>
      </c>
      <c r="CC192" s="3" t="n">
        <v>1.67</v>
      </c>
      <c r="CD192" s="3" t="n">
        <v>105.84</v>
      </c>
      <c r="CE192" s="3" t="n">
        <v>544</v>
      </c>
      <c r="CF192" s="5" t="n">
        <v>0.288577154308617</v>
      </c>
      <c r="CG192" s="5" t="n">
        <v>15.5451713395639</v>
      </c>
      <c r="CH192" s="5" t="n">
        <v>72.368430840183</v>
      </c>
      <c r="CI192" s="17" t="n">
        <v>55.3402031382276</v>
      </c>
      <c r="CJ192" s="5" t="n">
        <f aca="false">(100*CI192-1781)/1003</f>
        <v>3.74179492903565</v>
      </c>
    </row>
    <row r="193" customFormat="false" ht="15" hidden="false" customHeight="false" outlineLevel="0" collapsed="false">
      <c r="A193" s="12" t="s">
        <v>491</v>
      </c>
      <c r="B193" s="13" t="s">
        <v>488</v>
      </c>
      <c r="C193" s="14"/>
      <c r="D193" s="13" t="n">
        <v>305</v>
      </c>
      <c r="E193" s="13" t="n">
        <v>5</v>
      </c>
      <c r="F193" s="13" t="s">
        <v>155</v>
      </c>
      <c r="G193" s="13" t="s">
        <v>156</v>
      </c>
      <c r="H193" s="15"/>
      <c r="I193" s="15"/>
      <c r="J193" s="13"/>
      <c r="K193" s="13" t="s">
        <v>217</v>
      </c>
      <c r="L193" s="13" t="s">
        <v>442</v>
      </c>
      <c r="M193" s="3" t="n">
        <v>61.98</v>
      </c>
      <c r="N193" s="3" t="n">
        <v>0.889</v>
      </c>
      <c r="O193" s="3" t="n">
        <v>17.26</v>
      </c>
      <c r="P193" s="3" t="n">
        <v>4.63</v>
      </c>
      <c r="Q193" s="3"/>
      <c r="R193" s="3" t="n">
        <v>4.1670416704167</v>
      </c>
      <c r="S193" s="3" t="n">
        <v>0.059</v>
      </c>
      <c r="T193" s="3" t="n">
        <v>2.43</v>
      </c>
      <c r="U193" s="3" t="n">
        <v>3.53</v>
      </c>
      <c r="V193" s="3" t="n">
        <v>3.59</v>
      </c>
      <c r="W193" s="3" t="n">
        <v>2.52</v>
      </c>
      <c r="X193" s="3" t="n">
        <v>0.24</v>
      </c>
      <c r="Y193" s="3"/>
      <c r="Z193" s="3"/>
      <c r="AA193" s="3"/>
      <c r="AB193" s="3"/>
      <c r="AC193" s="3"/>
      <c r="AD193" s="3"/>
      <c r="AE193" s="3"/>
      <c r="AF193" s="3"/>
      <c r="AG193" s="3"/>
      <c r="AH193" s="3" t="n">
        <v>644</v>
      </c>
      <c r="AI193" s="3"/>
      <c r="AJ193" s="3"/>
      <c r="AK193" s="3"/>
      <c r="AL193" s="3"/>
      <c r="AM193" s="3"/>
      <c r="AN193" s="3" t="n">
        <v>80.7</v>
      </c>
      <c r="AO193" s="3" t="n">
        <v>14.58</v>
      </c>
      <c r="AP193" s="3" t="n">
        <v>39.36</v>
      </c>
      <c r="AQ193" s="3"/>
      <c r="AR193" s="3" t="n">
        <v>10.3</v>
      </c>
      <c r="AS193" s="3" t="n">
        <v>3.65</v>
      </c>
      <c r="AT193" s="3"/>
      <c r="AU193" s="3" t="n">
        <v>1.22</v>
      </c>
      <c r="AV193" s="3"/>
      <c r="AW193" s="3"/>
      <c r="AX193" s="3"/>
      <c r="AY193" s="3"/>
      <c r="AZ193" s="3"/>
      <c r="BA193" s="3"/>
      <c r="BB193" s="3"/>
      <c r="BC193" s="3" t="n">
        <v>38.9</v>
      </c>
      <c r="BD193" s="3" t="n">
        <v>29.6</v>
      </c>
      <c r="BE193" s="3"/>
      <c r="BF193" s="3"/>
      <c r="BG193" s="3" t="n">
        <v>9.08</v>
      </c>
      <c r="BH193" s="3"/>
      <c r="BI193" s="3" t="n">
        <v>21.4</v>
      </c>
      <c r="BJ193" s="3" t="n">
        <v>17.7</v>
      </c>
      <c r="BK193" s="3"/>
      <c r="BL193" s="3" t="n">
        <v>156.3</v>
      </c>
      <c r="BM193" s="3"/>
      <c r="BN193" s="3"/>
      <c r="BO193" s="3"/>
      <c r="BP193" s="3"/>
      <c r="BQ193" s="3"/>
      <c r="BR193" s="3"/>
      <c r="BS193" s="3" t="n">
        <v>612</v>
      </c>
      <c r="BT193" s="3"/>
      <c r="BU193" s="3"/>
      <c r="BV193" s="3" t="n">
        <v>16.5</v>
      </c>
      <c r="BW193" s="3"/>
      <c r="BX193" s="3"/>
      <c r="BY193" s="3" t="n">
        <v>6</v>
      </c>
      <c r="BZ193" s="3" t="n">
        <v>114</v>
      </c>
      <c r="CA193" s="3"/>
      <c r="CB193" s="3" t="n">
        <v>22.1</v>
      </c>
      <c r="CC193" s="3" t="n">
        <v>1.8</v>
      </c>
      <c r="CD193" s="3" t="n">
        <v>100.94</v>
      </c>
      <c r="CE193" s="3" t="n">
        <v>163</v>
      </c>
      <c r="CF193" s="5" t="n">
        <v>0.255392156862745</v>
      </c>
      <c r="CG193" s="5" t="n">
        <v>27.6923076923077</v>
      </c>
      <c r="CH193" s="5" t="n">
        <v>31.8126293995859</v>
      </c>
      <c r="CI193" s="17" t="n">
        <v>54.0546907265648</v>
      </c>
      <c r="CJ193" s="5" t="n">
        <f aca="false">(100*CI193-1781)/1003</f>
        <v>3.6136281880922</v>
      </c>
    </row>
    <row r="194" customFormat="false" ht="15" hidden="false" customHeight="false" outlineLevel="0" collapsed="false">
      <c r="A194" s="12" t="s">
        <v>492</v>
      </c>
      <c r="B194" s="13" t="s">
        <v>488</v>
      </c>
      <c r="C194" s="14"/>
      <c r="D194" s="13" t="n">
        <v>305</v>
      </c>
      <c r="E194" s="13" t="n">
        <v>5</v>
      </c>
      <c r="F194" s="13" t="s">
        <v>155</v>
      </c>
      <c r="G194" s="13" t="s">
        <v>156</v>
      </c>
      <c r="H194" s="15"/>
      <c r="I194" s="15"/>
      <c r="J194" s="13"/>
      <c r="K194" s="13" t="s">
        <v>217</v>
      </c>
      <c r="L194" s="13" t="s">
        <v>442</v>
      </c>
      <c r="M194" s="3" t="n">
        <v>63.24</v>
      </c>
      <c r="N194" s="3" t="n">
        <v>0.87</v>
      </c>
      <c r="O194" s="3" t="n">
        <v>17.44</v>
      </c>
      <c r="P194" s="3" t="n">
        <v>4.58</v>
      </c>
      <c r="Q194" s="3"/>
      <c r="R194" s="3" t="n">
        <v>4.1220412204122</v>
      </c>
      <c r="S194" s="3" t="n">
        <v>0.052</v>
      </c>
      <c r="T194" s="3" t="n">
        <v>1.95</v>
      </c>
      <c r="U194" s="3" t="n">
        <v>2.84</v>
      </c>
      <c r="V194" s="3" t="n">
        <v>3.57</v>
      </c>
      <c r="W194" s="3" t="n">
        <v>2.34</v>
      </c>
      <c r="X194" s="3" t="n">
        <v>0.24</v>
      </c>
      <c r="Y194" s="3"/>
      <c r="Z194" s="3"/>
      <c r="AA194" s="3"/>
      <c r="AB194" s="3"/>
      <c r="AC194" s="3"/>
      <c r="AD194" s="3"/>
      <c r="AE194" s="3"/>
      <c r="AF194" s="3"/>
      <c r="AG194" s="3"/>
      <c r="AH194" s="3" t="n">
        <v>627</v>
      </c>
      <c r="AI194" s="3"/>
      <c r="AJ194" s="3"/>
      <c r="AK194" s="3"/>
      <c r="AL194" s="3"/>
      <c r="AM194" s="3"/>
      <c r="AN194" s="3" t="n">
        <v>90.7</v>
      </c>
      <c r="AO194" s="3" t="n">
        <v>11.07</v>
      </c>
      <c r="AP194" s="3" t="n">
        <v>21.44</v>
      </c>
      <c r="AQ194" s="3"/>
      <c r="AR194" s="3" t="n">
        <v>14.8</v>
      </c>
      <c r="AS194" s="3" t="n">
        <v>3.7</v>
      </c>
      <c r="AT194" s="3"/>
      <c r="AU194" s="3" t="n">
        <v>1.36</v>
      </c>
      <c r="AV194" s="3"/>
      <c r="AW194" s="3"/>
      <c r="AX194" s="3"/>
      <c r="AY194" s="3"/>
      <c r="AZ194" s="3"/>
      <c r="BA194" s="3"/>
      <c r="BB194" s="3"/>
      <c r="BC194" s="3" t="n">
        <v>45</v>
      </c>
      <c r="BD194" s="3" t="n">
        <v>47.6</v>
      </c>
      <c r="BE194" s="3"/>
      <c r="BF194" s="3"/>
      <c r="BG194" s="3" t="n">
        <v>12.8</v>
      </c>
      <c r="BH194" s="3"/>
      <c r="BI194" s="3" t="n">
        <v>12.9</v>
      </c>
      <c r="BJ194" s="3" t="n">
        <v>20.2</v>
      </c>
      <c r="BK194" s="3"/>
      <c r="BL194" s="3" t="n">
        <v>200.9</v>
      </c>
      <c r="BM194" s="3"/>
      <c r="BN194" s="3"/>
      <c r="BO194" s="3"/>
      <c r="BP194" s="3"/>
      <c r="BQ194" s="3"/>
      <c r="BR194" s="3"/>
      <c r="BS194" s="3" t="n">
        <v>642</v>
      </c>
      <c r="BT194" s="3"/>
      <c r="BU194" s="3"/>
      <c r="BV194" s="3" t="n">
        <v>15.2</v>
      </c>
      <c r="BW194" s="3"/>
      <c r="BX194" s="3"/>
      <c r="BY194" s="3" t="n">
        <v>7.3</v>
      </c>
      <c r="BZ194" s="3" t="n">
        <v>109</v>
      </c>
      <c r="CA194" s="3"/>
      <c r="CB194" s="3" t="n">
        <v>20.8</v>
      </c>
      <c r="CC194" s="3" t="n">
        <v>1.63</v>
      </c>
      <c r="CD194" s="3" t="n">
        <v>114.66</v>
      </c>
      <c r="CE194" s="3" t="n">
        <v>179</v>
      </c>
      <c r="CF194" s="5" t="n">
        <v>0.312928348909657</v>
      </c>
      <c r="CG194" s="5" t="n">
        <v>30.8653846153846</v>
      </c>
      <c r="CH194" s="5" t="n">
        <v>40.6394086041992</v>
      </c>
      <c r="CI194" s="17" t="n">
        <v>57.3269403746221</v>
      </c>
      <c r="CJ194" s="5" t="n">
        <f aca="false">(100*CI194-1781)/1003</f>
        <v>3.93987441421955</v>
      </c>
    </row>
    <row r="195" customFormat="false" ht="15" hidden="false" customHeight="false" outlineLevel="0" collapsed="false">
      <c r="A195" s="12" t="s">
        <v>493</v>
      </c>
      <c r="B195" s="13" t="s">
        <v>488</v>
      </c>
      <c r="C195" s="14"/>
      <c r="D195" s="13" t="n">
        <v>305</v>
      </c>
      <c r="E195" s="13" t="n">
        <v>5</v>
      </c>
      <c r="F195" s="13" t="s">
        <v>155</v>
      </c>
      <c r="G195" s="13" t="s">
        <v>156</v>
      </c>
      <c r="H195" s="15"/>
      <c r="I195" s="15"/>
      <c r="J195" s="13"/>
      <c r="K195" s="13" t="s">
        <v>217</v>
      </c>
      <c r="L195" s="13" t="s">
        <v>442</v>
      </c>
      <c r="M195" s="3" t="n">
        <v>60.09</v>
      </c>
      <c r="N195" s="3" t="n">
        <v>1.17</v>
      </c>
      <c r="O195" s="3" t="n">
        <v>17.23</v>
      </c>
      <c r="P195" s="3" t="n">
        <v>5.76</v>
      </c>
      <c r="Q195" s="3"/>
      <c r="R195" s="3" t="n">
        <v>5.18405184051841</v>
      </c>
      <c r="S195" s="3" t="n">
        <v>0.06</v>
      </c>
      <c r="T195" s="3" t="n">
        <v>3.35</v>
      </c>
      <c r="U195" s="3" t="n">
        <v>2.78</v>
      </c>
      <c r="V195" s="3" t="n">
        <v>3.82</v>
      </c>
      <c r="W195" s="3" t="n">
        <v>3.48</v>
      </c>
      <c r="X195" s="3" t="n">
        <v>0.5</v>
      </c>
      <c r="Y195" s="3"/>
      <c r="Z195" s="3"/>
      <c r="AA195" s="3"/>
      <c r="AB195" s="3"/>
      <c r="AC195" s="3"/>
      <c r="AD195" s="3"/>
      <c r="AE195" s="3"/>
      <c r="AF195" s="3"/>
      <c r="AG195" s="3"/>
      <c r="AH195" s="3" t="n">
        <v>1979</v>
      </c>
      <c r="AI195" s="3"/>
      <c r="AJ195" s="3"/>
      <c r="AK195" s="3"/>
      <c r="AL195" s="3"/>
      <c r="AM195" s="3"/>
      <c r="AN195" s="3" t="n">
        <v>148</v>
      </c>
      <c r="AO195" s="3" t="n">
        <v>18.18</v>
      </c>
      <c r="AP195" s="3" t="n">
        <v>68.08</v>
      </c>
      <c r="AQ195" s="3"/>
      <c r="AR195" s="3"/>
      <c r="AS195" s="3" t="n">
        <v>4.62</v>
      </c>
      <c r="AT195" s="3"/>
      <c r="AU195" s="3" t="n">
        <v>1.46</v>
      </c>
      <c r="AV195" s="3"/>
      <c r="AW195" s="3"/>
      <c r="AX195" s="3"/>
      <c r="AY195" s="3"/>
      <c r="AZ195" s="3"/>
      <c r="BA195" s="3"/>
      <c r="BB195" s="3"/>
      <c r="BC195" s="3" t="n">
        <v>62.4</v>
      </c>
      <c r="BD195" s="3" t="n">
        <v>36</v>
      </c>
      <c r="BE195" s="3"/>
      <c r="BF195" s="3"/>
      <c r="BG195" s="3" t="n">
        <v>17.7</v>
      </c>
      <c r="BH195" s="3"/>
      <c r="BI195" s="3" t="n">
        <v>30</v>
      </c>
      <c r="BJ195" s="3" t="n">
        <v>15.3</v>
      </c>
      <c r="BK195" s="3"/>
      <c r="BL195" s="3" t="n">
        <v>159.1</v>
      </c>
      <c r="BM195" s="3"/>
      <c r="BN195" s="3"/>
      <c r="BO195" s="3"/>
      <c r="BP195" s="3"/>
      <c r="BQ195" s="3"/>
      <c r="BR195" s="3"/>
      <c r="BS195" s="3" t="n">
        <v>1081</v>
      </c>
      <c r="BT195" s="3"/>
      <c r="BU195" s="3"/>
      <c r="BV195" s="3" t="n">
        <v>23.5</v>
      </c>
      <c r="BW195" s="3"/>
      <c r="BX195" s="3"/>
      <c r="BY195" s="3"/>
      <c r="BZ195" s="3" t="n">
        <v>129</v>
      </c>
      <c r="CA195" s="3"/>
      <c r="CB195" s="3" t="n">
        <v>23.3</v>
      </c>
      <c r="CC195" s="3" t="n">
        <v>1.59</v>
      </c>
      <c r="CD195" s="3" t="n">
        <v>109.76</v>
      </c>
      <c r="CE195" s="3" t="n">
        <v>258</v>
      </c>
      <c r="CF195" s="5" t="n">
        <v>0.147178538390379</v>
      </c>
      <c r="CG195" s="5" t="n">
        <v>46.3948497854077</v>
      </c>
      <c r="CH195" s="5" t="n">
        <v>57.7710066799484</v>
      </c>
      <c r="CI195" s="17" t="n">
        <v>64.6201270183822</v>
      </c>
      <c r="CJ195" s="5" t="n">
        <f aca="false">(100*CI195-1781)/1003</f>
        <v>4.66701166683771</v>
      </c>
    </row>
    <row r="196" customFormat="false" ht="15" hidden="false" customHeight="false" outlineLevel="0" collapsed="false">
      <c r="A196" s="12" t="s">
        <v>494</v>
      </c>
      <c r="B196" s="13" t="s">
        <v>488</v>
      </c>
      <c r="C196" s="14"/>
      <c r="D196" s="13" t="n">
        <v>305</v>
      </c>
      <c r="E196" s="13" t="n">
        <v>5</v>
      </c>
      <c r="F196" s="13" t="s">
        <v>155</v>
      </c>
      <c r="G196" s="13" t="s">
        <v>156</v>
      </c>
      <c r="H196" s="15"/>
      <c r="I196" s="15"/>
      <c r="J196" s="13"/>
      <c r="K196" s="13" t="s">
        <v>217</v>
      </c>
      <c r="L196" s="13" t="s">
        <v>442</v>
      </c>
      <c r="M196" s="3" t="n">
        <v>61.44</v>
      </c>
      <c r="N196" s="3" t="n">
        <v>0.874</v>
      </c>
      <c r="O196" s="3" t="n">
        <v>16.75</v>
      </c>
      <c r="P196" s="3" t="n">
        <v>5.2</v>
      </c>
      <c r="Q196" s="3"/>
      <c r="R196" s="3" t="n">
        <v>4.680046800468</v>
      </c>
      <c r="S196" s="3" t="n">
        <v>0.08</v>
      </c>
      <c r="T196" s="3" t="n">
        <v>2.43</v>
      </c>
      <c r="U196" s="3" t="n">
        <v>4.16</v>
      </c>
      <c r="V196" s="3" t="n">
        <v>3.01</v>
      </c>
      <c r="W196" s="3" t="n">
        <v>2.5</v>
      </c>
      <c r="X196" s="3" t="n">
        <v>0.29</v>
      </c>
      <c r="Y196" s="3"/>
      <c r="Z196" s="3"/>
      <c r="AA196" s="3"/>
      <c r="AB196" s="3"/>
      <c r="AC196" s="3"/>
      <c r="AD196" s="3"/>
      <c r="AE196" s="3"/>
      <c r="AF196" s="3"/>
      <c r="AG196" s="3"/>
      <c r="AH196" s="3" t="n">
        <v>799</v>
      </c>
      <c r="AI196" s="3"/>
      <c r="AJ196" s="3"/>
      <c r="AK196" s="3"/>
      <c r="AL196" s="3"/>
      <c r="AM196" s="3"/>
      <c r="AN196" s="3" t="n">
        <v>94</v>
      </c>
      <c r="AO196" s="3" t="n">
        <v>13.14</v>
      </c>
      <c r="AP196" s="3" t="n">
        <v>25.12</v>
      </c>
      <c r="AQ196" s="3"/>
      <c r="AR196" s="3" t="n">
        <v>10.2</v>
      </c>
      <c r="AS196" s="3" t="n">
        <v>3.25</v>
      </c>
      <c r="AT196" s="3"/>
      <c r="AU196" s="3" t="n">
        <v>1.65</v>
      </c>
      <c r="AV196" s="3"/>
      <c r="AW196" s="3"/>
      <c r="AX196" s="3"/>
      <c r="AY196" s="3"/>
      <c r="AZ196" s="3"/>
      <c r="BA196" s="3"/>
      <c r="BB196" s="3"/>
      <c r="BC196" s="3" t="n">
        <v>43.9</v>
      </c>
      <c r="BD196" s="3" t="n">
        <v>31.1</v>
      </c>
      <c r="BE196" s="3"/>
      <c r="BF196" s="3"/>
      <c r="BG196" s="3" t="n">
        <v>13.9</v>
      </c>
      <c r="BH196" s="3"/>
      <c r="BI196" s="3" t="n">
        <v>11.6</v>
      </c>
      <c r="BJ196" s="3" t="n">
        <v>14.9</v>
      </c>
      <c r="BK196" s="3"/>
      <c r="BL196" s="3" t="n">
        <v>176.9</v>
      </c>
      <c r="BM196" s="3"/>
      <c r="BN196" s="3"/>
      <c r="BO196" s="3"/>
      <c r="BP196" s="3"/>
      <c r="BQ196" s="3"/>
      <c r="BR196" s="3"/>
      <c r="BS196" s="3" t="n">
        <v>929</v>
      </c>
      <c r="BT196" s="3"/>
      <c r="BU196" s="3"/>
      <c r="BV196" s="3" t="n">
        <v>14.7</v>
      </c>
      <c r="BW196" s="3"/>
      <c r="BX196" s="3"/>
      <c r="BY196" s="3"/>
      <c r="BZ196" s="3" t="n">
        <v>112</v>
      </c>
      <c r="CA196" s="3"/>
      <c r="CB196" s="3" t="n">
        <v>18</v>
      </c>
      <c r="CC196" s="3" t="n">
        <v>1.35</v>
      </c>
      <c r="CD196" s="3" t="n">
        <v>98.98</v>
      </c>
      <c r="CE196" s="3" t="n">
        <v>193</v>
      </c>
      <c r="CF196" s="5" t="n">
        <v>0.190419806243272</v>
      </c>
      <c r="CG196" s="5" t="n">
        <v>51.6111111111111</v>
      </c>
      <c r="CH196" s="5" t="n">
        <v>47.8688750862664</v>
      </c>
      <c r="CI196" s="17" t="n">
        <v>64.0629873367289</v>
      </c>
      <c r="CJ196" s="5" t="n">
        <f aca="false">(100*CI196-1781)/1003</f>
        <v>4.61146434065094</v>
      </c>
    </row>
    <row r="197" customFormat="false" ht="15" hidden="false" customHeight="false" outlineLevel="0" collapsed="false">
      <c r="A197" s="12" t="s">
        <v>495</v>
      </c>
      <c r="B197" s="13" t="s">
        <v>496</v>
      </c>
      <c r="C197" s="14"/>
      <c r="D197" s="13" t="n">
        <v>305</v>
      </c>
      <c r="E197" s="13" t="n">
        <v>5</v>
      </c>
      <c r="F197" s="13" t="s">
        <v>155</v>
      </c>
      <c r="G197" s="13" t="s">
        <v>156</v>
      </c>
      <c r="H197" s="15"/>
      <c r="I197" s="15"/>
      <c r="J197" s="13"/>
      <c r="K197" s="13" t="s">
        <v>217</v>
      </c>
      <c r="L197" s="13" t="s">
        <v>442</v>
      </c>
      <c r="M197" s="3" t="n">
        <v>55.04</v>
      </c>
      <c r="N197" s="3" t="n">
        <v>1.4</v>
      </c>
      <c r="O197" s="3" t="n">
        <v>15.51</v>
      </c>
      <c r="P197" s="3" t="n">
        <v>7.86</v>
      </c>
      <c r="Q197" s="3"/>
      <c r="R197" s="3" t="n">
        <v>7.07407074070741</v>
      </c>
      <c r="S197" s="3" t="n">
        <v>0.109</v>
      </c>
      <c r="T197" s="3" t="n">
        <v>5.53</v>
      </c>
      <c r="U197" s="3" t="n">
        <v>5.05</v>
      </c>
      <c r="V197" s="3" t="n">
        <v>0.87</v>
      </c>
      <c r="W197" s="3" t="n">
        <v>3.78</v>
      </c>
      <c r="X197" s="3" t="n">
        <v>0.651</v>
      </c>
      <c r="Y197" s="3"/>
      <c r="Z197" s="3"/>
      <c r="AA197" s="3"/>
      <c r="AB197" s="3"/>
      <c r="AC197" s="3"/>
      <c r="AD197" s="3"/>
      <c r="AE197" s="3"/>
      <c r="AF197" s="3"/>
      <c r="AG197" s="3"/>
      <c r="AH197" s="3" t="n">
        <v>1491</v>
      </c>
      <c r="AI197" s="3"/>
      <c r="AJ197" s="3"/>
      <c r="AK197" s="3"/>
      <c r="AL197" s="3"/>
      <c r="AM197" s="3"/>
      <c r="AN197" s="3" t="n">
        <v>156</v>
      </c>
      <c r="AO197" s="3" t="n">
        <v>28.2</v>
      </c>
      <c r="AP197" s="3" t="n">
        <v>166</v>
      </c>
      <c r="AQ197" s="3"/>
      <c r="AR197" s="3" t="n">
        <v>22.4</v>
      </c>
      <c r="AS197" s="3" t="n">
        <v>7.98</v>
      </c>
      <c r="AT197" s="3"/>
      <c r="AU197" s="3" t="n">
        <v>2.92</v>
      </c>
      <c r="AV197" s="3"/>
      <c r="AW197" s="3"/>
      <c r="AX197" s="3"/>
      <c r="AY197" s="3"/>
      <c r="AZ197" s="3"/>
      <c r="BA197" s="3"/>
      <c r="BB197" s="3"/>
      <c r="BC197" s="3" t="n">
        <v>83.4</v>
      </c>
      <c r="BD197" s="3" t="n">
        <v>91.8</v>
      </c>
      <c r="BE197" s="3"/>
      <c r="BF197" s="3"/>
      <c r="BG197" s="3" t="n">
        <v>20.8</v>
      </c>
      <c r="BH197" s="3"/>
      <c r="BI197" s="3" t="n">
        <v>96.9</v>
      </c>
      <c r="BJ197" s="3" t="n">
        <v>9.2</v>
      </c>
      <c r="BK197" s="3"/>
      <c r="BL197" s="3" t="n">
        <v>165</v>
      </c>
      <c r="BM197" s="3"/>
      <c r="BN197" s="3"/>
      <c r="BO197" s="3"/>
      <c r="BP197" s="3"/>
      <c r="BQ197" s="3"/>
      <c r="BR197" s="3"/>
      <c r="BS197" s="3" t="n">
        <v>934</v>
      </c>
      <c r="BT197" s="3"/>
      <c r="BU197" s="3"/>
      <c r="BV197" s="3" t="n">
        <v>10.4</v>
      </c>
      <c r="BW197" s="3"/>
      <c r="BX197" s="3"/>
      <c r="BY197" s="3"/>
      <c r="BZ197" s="3" t="n">
        <v>144</v>
      </c>
      <c r="CA197" s="3"/>
      <c r="CB197" s="3" t="n">
        <v>37.5</v>
      </c>
      <c r="CC197" s="3" t="n">
        <v>3.67</v>
      </c>
      <c r="CD197" s="3" t="n">
        <v>118</v>
      </c>
      <c r="CE197" s="3" t="n">
        <v>244</v>
      </c>
      <c r="CF197" s="5" t="n">
        <v>0.176659528907923</v>
      </c>
      <c r="CG197" s="5" t="n">
        <v>24.9066666666667</v>
      </c>
      <c r="CH197" s="5" t="n">
        <v>33.4520283649534</v>
      </c>
      <c r="CI197" s="17" t="n">
        <v>53.4048850304507</v>
      </c>
      <c r="CJ197" s="5" t="n">
        <f aca="false">(100*CI197-1781)/1003</f>
        <v>3.54884197711373</v>
      </c>
    </row>
    <row r="198" customFormat="false" ht="15" hidden="false" customHeight="false" outlineLevel="0" collapsed="false">
      <c r="A198" s="12" t="s">
        <v>495</v>
      </c>
      <c r="B198" s="13" t="s">
        <v>496</v>
      </c>
      <c r="C198" s="14"/>
      <c r="D198" s="13" t="n">
        <v>305</v>
      </c>
      <c r="E198" s="13" t="n">
        <v>5</v>
      </c>
      <c r="F198" s="13" t="s">
        <v>155</v>
      </c>
      <c r="G198" s="13" t="s">
        <v>156</v>
      </c>
      <c r="H198" s="15"/>
      <c r="I198" s="15"/>
      <c r="J198" s="13"/>
      <c r="K198" s="13" t="s">
        <v>217</v>
      </c>
      <c r="L198" s="13" t="s">
        <v>442</v>
      </c>
      <c r="M198" s="3" t="n">
        <v>55.04</v>
      </c>
      <c r="N198" s="3" t="n">
        <v>1.4</v>
      </c>
      <c r="O198" s="3" t="n">
        <v>15.51</v>
      </c>
      <c r="P198" s="3" t="n">
        <v>7.86</v>
      </c>
      <c r="Q198" s="3"/>
      <c r="R198" s="3" t="n">
        <v>7.07407074070741</v>
      </c>
      <c r="S198" s="3" t="n">
        <v>0.109</v>
      </c>
      <c r="T198" s="3" t="n">
        <v>5.53</v>
      </c>
      <c r="U198" s="3" t="n">
        <v>5.05</v>
      </c>
      <c r="V198" s="3" t="n">
        <v>0.87</v>
      </c>
      <c r="W198" s="3" t="n">
        <v>3.78</v>
      </c>
      <c r="X198" s="3" t="n">
        <v>0.651</v>
      </c>
      <c r="Y198" s="3"/>
      <c r="Z198" s="3"/>
      <c r="AA198" s="3"/>
      <c r="AB198" s="3"/>
      <c r="AC198" s="3"/>
      <c r="AD198" s="3"/>
      <c r="AE198" s="3"/>
      <c r="AF198" s="3"/>
      <c r="AG198" s="3"/>
      <c r="AH198" s="3" t="n">
        <v>1491</v>
      </c>
      <c r="AI198" s="3"/>
      <c r="AJ198" s="3"/>
      <c r="AK198" s="3"/>
      <c r="AL198" s="3"/>
      <c r="AM198" s="3"/>
      <c r="AN198" s="3" t="n">
        <v>156</v>
      </c>
      <c r="AO198" s="3" t="n">
        <v>28.2</v>
      </c>
      <c r="AP198" s="3" t="n">
        <v>166</v>
      </c>
      <c r="AQ198" s="3"/>
      <c r="AR198" s="3" t="n">
        <v>22.4</v>
      </c>
      <c r="AS198" s="3" t="n">
        <v>7.98</v>
      </c>
      <c r="AT198" s="3"/>
      <c r="AU198" s="3" t="n">
        <v>2.92</v>
      </c>
      <c r="AV198" s="3"/>
      <c r="AW198" s="3"/>
      <c r="AX198" s="3"/>
      <c r="AY198" s="3"/>
      <c r="AZ198" s="3"/>
      <c r="BA198" s="3"/>
      <c r="BB198" s="3"/>
      <c r="BC198" s="3" t="n">
        <v>83.4</v>
      </c>
      <c r="BD198" s="3" t="n">
        <v>91.8</v>
      </c>
      <c r="BE198" s="3"/>
      <c r="BF198" s="3"/>
      <c r="BG198" s="3" t="n">
        <v>20.8</v>
      </c>
      <c r="BH198" s="3"/>
      <c r="BI198" s="3" t="n">
        <v>96.9</v>
      </c>
      <c r="BJ198" s="3" t="n">
        <v>9.2</v>
      </c>
      <c r="BK198" s="3"/>
      <c r="BL198" s="3" t="n">
        <v>165</v>
      </c>
      <c r="BM198" s="3"/>
      <c r="BN198" s="3"/>
      <c r="BO198" s="3"/>
      <c r="BP198" s="3"/>
      <c r="BQ198" s="3"/>
      <c r="BR198" s="3"/>
      <c r="BS198" s="3" t="n">
        <v>934</v>
      </c>
      <c r="BT198" s="3"/>
      <c r="BU198" s="3"/>
      <c r="BV198" s="3" t="n">
        <v>10.4</v>
      </c>
      <c r="BW198" s="3"/>
      <c r="BX198" s="3"/>
      <c r="BY198" s="3"/>
      <c r="BZ198" s="3" t="n">
        <v>144</v>
      </c>
      <c r="CA198" s="3"/>
      <c r="CB198" s="3" t="n">
        <v>37.5</v>
      </c>
      <c r="CC198" s="3" t="n">
        <v>3.67</v>
      </c>
      <c r="CD198" s="3" t="n">
        <v>118</v>
      </c>
      <c r="CE198" s="3" t="n">
        <v>244</v>
      </c>
      <c r="CF198" s="5" t="n">
        <v>0.176659528907923</v>
      </c>
      <c r="CG198" s="5" t="n">
        <v>24.9066666666667</v>
      </c>
      <c r="CH198" s="5" t="n">
        <v>33.4520283649534</v>
      </c>
      <c r="CI198" s="17" t="n">
        <v>53.4048850304507</v>
      </c>
      <c r="CJ198" s="5" t="n">
        <f aca="false">(100*CI198-1781)/1003</f>
        <v>3.54884197711373</v>
      </c>
    </row>
    <row r="199" customFormat="false" ht="15" hidden="false" customHeight="false" outlineLevel="0" collapsed="false">
      <c r="A199" s="12" t="n">
        <v>60121</v>
      </c>
      <c r="B199" s="13" t="s">
        <v>497</v>
      </c>
      <c r="C199" s="14" t="s">
        <v>498</v>
      </c>
      <c r="D199" s="13" t="n">
        <v>346</v>
      </c>
      <c r="E199" s="13" t="n">
        <v>5</v>
      </c>
      <c r="F199" s="13" t="s">
        <v>96</v>
      </c>
      <c r="G199" s="13" t="s">
        <v>118</v>
      </c>
      <c r="H199" s="15" t="n">
        <v>41.81</v>
      </c>
      <c r="I199" s="15" t="n">
        <v>-3.82</v>
      </c>
      <c r="J199" s="13"/>
      <c r="K199" s="13" t="s">
        <v>148</v>
      </c>
      <c r="L199" s="16" t="s">
        <v>120</v>
      </c>
      <c r="M199" s="3" t="n">
        <v>60.5</v>
      </c>
      <c r="N199" s="3" t="n">
        <v>0.89</v>
      </c>
      <c r="O199" s="3" t="n">
        <v>15.88</v>
      </c>
      <c r="P199" s="3" t="n">
        <v>1.19</v>
      </c>
      <c r="Q199" s="3" t="n">
        <v>4.69</v>
      </c>
      <c r="R199" s="3"/>
      <c r="S199" s="3" t="n">
        <v>0.09</v>
      </c>
      <c r="T199" s="3" t="n">
        <v>3.63</v>
      </c>
      <c r="U199" s="3" t="n">
        <v>5.89</v>
      </c>
      <c r="V199" s="3" t="n">
        <v>3.02</v>
      </c>
      <c r="W199" s="3" t="n">
        <v>2.36</v>
      </c>
      <c r="X199" s="3" t="n">
        <v>0.24</v>
      </c>
      <c r="Y199" s="3" t="n">
        <v>1.59</v>
      </c>
      <c r="Z199" s="3"/>
      <c r="AA199" s="3"/>
      <c r="AB199" s="3"/>
      <c r="AC199" s="3"/>
      <c r="AD199" s="3"/>
      <c r="AE199" s="3"/>
      <c r="AF199" s="3"/>
      <c r="AG199" s="3"/>
      <c r="AH199" s="3" t="n">
        <v>667</v>
      </c>
      <c r="AI199" s="3"/>
      <c r="AJ199" s="3"/>
      <c r="AK199" s="3"/>
      <c r="AL199" s="3"/>
      <c r="AM199" s="3"/>
      <c r="AN199" s="3" t="n">
        <v>56.4</v>
      </c>
      <c r="AO199" s="3"/>
      <c r="AP199" s="3" t="n">
        <v>31</v>
      </c>
      <c r="AQ199" s="3"/>
      <c r="AR199" s="3"/>
      <c r="AS199" s="3" t="n">
        <v>4.05</v>
      </c>
      <c r="AT199" s="3" t="n">
        <v>2.3</v>
      </c>
      <c r="AU199" s="3" t="n">
        <v>1.42</v>
      </c>
      <c r="AV199" s="3"/>
      <c r="AW199" s="3"/>
      <c r="AX199" s="3" t="n">
        <v>4.57</v>
      </c>
      <c r="AY199" s="3"/>
      <c r="AZ199" s="3"/>
      <c r="BA199" s="3"/>
      <c r="BB199" s="3"/>
      <c r="BC199" s="3" t="n">
        <v>27.87</v>
      </c>
      <c r="BD199" s="3"/>
      <c r="BE199" s="3" t="n">
        <v>0.38</v>
      </c>
      <c r="BF199" s="3"/>
      <c r="BG199" s="3"/>
      <c r="BH199" s="3" t="n">
        <v>25.09</v>
      </c>
      <c r="BI199" s="3" t="n">
        <v>6</v>
      </c>
      <c r="BJ199" s="3"/>
      <c r="BK199" s="3"/>
      <c r="BL199" s="3" t="n">
        <v>75</v>
      </c>
      <c r="BM199" s="3"/>
      <c r="BN199" s="3"/>
      <c r="BO199" s="3"/>
      <c r="BP199" s="3"/>
      <c r="BQ199" s="3" t="n">
        <v>5.47</v>
      </c>
      <c r="BR199" s="3"/>
      <c r="BS199" s="3" t="n">
        <v>362</v>
      </c>
      <c r="BT199" s="3"/>
      <c r="BU199" s="3"/>
      <c r="BV199" s="3" t="n">
        <v>15</v>
      </c>
      <c r="BW199" s="3"/>
      <c r="BX199" s="3"/>
      <c r="BY199" s="3"/>
      <c r="BZ199" s="3"/>
      <c r="CA199" s="3"/>
      <c r="CB199" s="3" t="n">
        <v>26</v>
      </c>
      <c r="CC199" s="3" t="n">
        <v>2.1</v>
      </c>
      <c r="CD199" s="3"/>
      <c r="CE199" s="3" t="n">
        <v>136</v>
      </c>
      <c r="CF199" s="5" t="n">
        <v>0.207182320441989</v>
      </c>
      <c r="CG199" s="5" t="n">
        <v>13.9230769230769</v>
      </c>
      <c r="CH199" s="5" t="n">
        <v>19.5362023070098</v>
      </c>
      <c r="CI199" s="17" t="n">
        <v>42.6815106418375</v>
      </c>
      <c r="CJ199" s="5" t="n">
        <f aca="false">(100*CI199-1781)/1003</f>
        <v>2.47971192839855</v>
      </c>
    </row>
    <row r="200" customFormat="false" ht="15" hidden="false" customHeight="false" outlineLevel="0" collapsed="false">
      <c r="A200" s="12" t="n">
        <v>79</v>
      </c>
      <c r="B200" s="13" t="s">
        <v>499</v>
      </c>
      <c r="C200" s="14" t="s">
        <v>175</v>
      </c>
      <c r="D200" s="13" t="n">
        <v>345</v>
      </c>
      <c r="E200" s="13"/>
      <c r="F200" s="13" t="s">
        <v>216</v>
      </c>
      <c r="G200" s="13" t="s">
        <v>112</v>
      </c>
      <c r="H200" s="15"/>
      <c r="I200" s="15"/>
      <c r="J200" s="13"/>
      <c r="K200" s="13" t="s">
        <v>217</v>
      </c>
      <c r="L200" s="16" t="s">
        <v>218</v>
      </c>
      <c r="M200" s="3" t="n">
        <v>61.95</v>
      </c>
      <c r="N200" s="3" t="n">
        <v>0.82</v>
      </c>
      <c r="O200" s="3" t="n">
        <v>16.96</v>
      </c>
      <c r="P200" s="3" t="n">
        <v>1.54</v>
      </c>
      <c r="Q200" s="3" t="n">
        <v>3.24</v>
      </c>
      <c r="R200" s="3"/>
      <c r="S200" s="3" t="n">
        <v>0.08</v>
      </c>
      <c r="T200" s="3" t="n">
        <v>2.78</v>
      </c>
      <c r="U200" s="3" t="n">
        <v>5.01</v>
      </c>
      <c r="V200" s="3" t="n">
        <v>3.72</v>
      </c>
      <c r="W200" s="3" t="n">
        <v>2.93</v>
      </c>
      <c r="X200" s="3" t="n">
        <v>0.24</v>
      </c>
      <c r="Y200" s="3"/>
      <c r="Z200" s="3" t="n">
        <v>0.06</v>
      </c>
      <c r="AA200" s="3" t="n">
        <v>0.88</v>
      </c>
      <c r="AB200" s="3"/>
      <c r="AC200" s="3"/>
      <c r="AD200" s="3"/>
      <c r="AE200" s="3"/>
      <c r="AF200" s="3"/>
      <c r="AG200" s="3"/>
      <c r="AH200" s="3" t="n">
        <v>1114</v>
      </c>
      <c r="AI200" s="3"/>
      <c r="AJ200" s="3"/>
      <c r="AK200" s="3"/>
      <c r="AL200" s="3"/>
      <c r="AM200" s="3"/>
      <c r="AN200" s="3" t="n">
        <v>77.1</v>
      </c>
      <c r="AO200" s="3"/>
      <c r="AP200" s="3" t="n">
        <v>44</v>
      </c>
      <c r="AQ200" s="3" t="n">
        <v>4.49</v>
      </c>
      <c r="AR200" s="3"/>
      <c r="AS200" s="3"/>
      <c r="AT200" s="3"/>
      <c r="AU200" s="3" t="n">
        <v>1.58</v>
      </c>
      <c r="AV200" s="3"/>
      <c r="AW200" s="3" t="n">
        <v>23</v>
      </c>
      <c r="AX200" s="3" t="n">
        <v>4.6</v>
      </c>
      <c r="AY200" s="3"/>
      <c r="AZ200" s="3" t="n">
        <v>5.37</v>
      </c>
      <c r="BA200" s="3"/>
      <c r="BB200" s="3"/>
      <c r="BC200" s="3" t="n">
        <v>44.4</v>
      </c>
      <c r="BD200" s="3"/>
      <c r="BE200" s="3" t="n">
        <v>0.18</v>
      </c>
      <c r="BF200" s="3"/>
      <c r="BG200" s="3" t="n">
        <v>11</v>
      </c>
      <c r="BH200" s="3" t="n">
        <v>34</v>
      </c>
      <c r="BI200" s="3" t="n">
        <v>13</v>
      </c>
      <c r="BJ200" s="3" t="n">
        <v>29</v>
      </c>
      <c r="BK200" s="3"/>
      <c r="BL200" s="3" t="n">
        <v>102</v>
      </c>
      <c r="BM200" s="3"/>
      <c r="BN200" s="3"/>
      <c r="BO200" s="3" t="n">
        <v>12.1</v>
      </c>
      <c r="BP200" s="3"/>
      <c r="BQ200" s="3" t="n">
        <v>5.75</v>
      </c>
      <c r="BR200" s="3"/>
      <c r="BS200" s="3" t="n">
        <v>692</v>
      </c>
      <c r="BT200" s="3" t="n">
        <v>0.95</v>
      </c>
      <c r="BU200" s="3" t="n">
        <v>0.6</v>
      </c>
      <c r="BV200" s="3" t="n">
        <v>12.08</v>
      </c>
      <c r="BW200" s="3"/>
      <c r="BX200" s="3" t="n">
        <v>0.25</v>
      </c>
      <c r="BY200" s="3" t="n">
        <v>4.06</v>
      </c>
      <c r="BZ200" s="3"/>
      <c r="CA200" s="3"/>
      <c r="CB200" s="3" t="n">
        <v>15</v>
      </c>
      <c r="CC200" s="3" t="n">
        <v>1.31</v>
      </c>
      <c r="CD200" s="3" t="n">
        <v>76</v>
      </c>
      <c r="CE200" s="3" t="n">
        <v>161</v>
      </c>
      <c r="CF200" s="5" t="n">
        <v>0.147398843930636</v>
      </c>
      <c r="CG200" s="5" t="n">
        <v>46.1333333333333</v>
      </c>
      <c r="CH200" s="5" t="n">
        <v>49.8923711535726</v>
      </c>
      <c r="CI200" s="17" t="n">
        <v>63.2716576252162</v>
      </c>
      <c r="CJ200" s="5" t="n">
        <f aca="false">(100*CI200-1781)/1003</f>
        <v>4.53256805834658</v>
      </c>
    </row>
    <row r="201" s="13" customFormat="true" ht="15" hidden="false" customHeight="false" outlineLevel="0" collapsed="false">
      <c r="A201" s="12" t="n">
        <v>17</v>
      </c>
      <c r="B201" s="13" t="s">
        <v>499</v>
      </c>
      <c r="C201" s="14" t="s">
        <v>151</v>
      </c>
      <c r="D201" s="13" t="n">
        <v>345</v>
      </c>
      <c r="F201" s="13" t="s">
        <v>216</v>
      </c>
      <c r="G201" s="13" t="s">
        <v>112</v>
      </c>
      <c r="H201" s="15"/>
      <c r="I201" s="15"/>
      <c r="K201" s="13" t="s">
        <v>217</v>
      </c>
      <c r="L201" s="16" t="s">
        <v>218</v>
      </c>
      <c r="M201" s="3" t="n">
        <v>60.94</v>
      </c>
      <c r="N201" s="3" t="n">
        <v>0.89</v>
      </c>
      <c r="O201" s="3" t="n">
        <v>16.94</v>
      </c>
      <c r="P201" s="3" t="n">
        <v>1.57</v>
      </c>
      <c r="Q201" s="3" t="n">
        <v>3.17</v>
      </c>
      <c r="R201" s="3"/>
      <c r="S201" s="3" t="n">
        <v>0.08</v>
      </c>
      <c r="T201" s="3" t="n">
        <v>2.73</v>
      </c>
      <c r="U201" s="3" t="n">
        <v>4.9</v>
      </c>
      <c r="V201" s="3" t="n">
        <v>3.63</v>
      </c>
      <c r="W201" s="3" t="n">
        <v>3.23</v>
      </c>
      <c r="X201" s="3" t="n">
        <v>0.25</v>
      </c>
      <c r="Y201" s="3"/>
      <c r="Z201" s="3" t="n">
        <v>0.12</v>
      </c>
      <c r="AA201" s="3" t="n">
        <v>1.03</v>
      </c>
      <c r="AB201" s="3"/>
      <c r="AC201" s="3"/>
      <c r="AD201" s="3"/>
      <c r="AE201" s="3"/>
      <c r="AF201" s="3"/>
      <c r="AG201" s="3"/>
      <c r="AH201" s="3" t="n">
        <v>1538</v>
      </c>
      <c r="AI201" s="3"/>
      <c r="AJ201" s="3"/>
      <c r="AK201" s="3"/>
      <c r="AL201" s="3"/>
      <c r="AM201" s="3"/>
      <c r="AN201" s="3" t="n">
        <v>88.4</v>
      </c>
      <c r="AO201" s="3"/>
      <c r="AP201" s="3" t="n">
        <v>46</v>
      </c>
      <c r="AQ201" s="3" t="n">
        <v>2.92</v>
      </c>
      <c r="AR201" s="3"/>
      <c r="AS201" s="3"/>
      <c r="AT201" s="3"/>
      <c r="AU201" s="3" t="n">
        <v>1.87</v>
      </c>
      <c r="AV201" s="3"/>
      <c r="AW201" s="3" t="n">
        <v>24</v>
      </c>
      <c r="AX201" s="3" t="n">
        <v>6.2</v>
      </c>
      <c r="AY201" s="3"/>
      <c r="AZ201" s="3" t="n">
        <v>6.26</v>
      </c>
      <c r="BA201" s="3"/>
      <c r="BB201" s="3"/>
      <c r="BC201" s="3" t="n">
        <v>51.1</v>
      </c>
      <c r="BD201" s="3"/>
      <c r="BE201" s="3" t="n">
        <v>0.17</v>
      </c>
      <c r="BF201" s="3"/>
      <c r="BG201" s="3" t="n">
        <v>12</v>
      </c>
      <c r="BH201" s="3" t="n">
        <v>42</v>
      </c>
      <c r="BI201" s="3" t="n">
        <v>10</v>
      </c>
      <c r="BJ201" s="3" t="n">
        <v>26</v>
      </c>
      <c r="BK201" s="3"/>
      <c r="BL201" s="3" t="n">
        <v>105</v>
      </c>
      <c r="BM201" s="3"/>
      <c r="BN201" s="3"/>
      <c r="BO201" s="3" t="n">
        <v>10.1</v>
      </c>
      <c r="BP201" s="3"/>
      <c r="BQ201" s="3" t="n">
        <v>7.3</v>
      </c>
      <c r="BR201" s="3"/>
      <c r="BS201" s="3" t="n">
        <v>797</v>
      </c>
      <c r="BT201" s="3" t="n">
        <v>0.85</v>
      </c>
      <c r="BU201" s="3" t="n">
        <v>0.69</v>
      </c>
      <c r="BV201" s="3" t="n">
        <v>13</v>
      </c>
      <c r="BW201" s="3"/>
      <c r="BX201" s="3" t="n">
        <v>0.21</v>
      </c>
      <c r="BY201" s="3" t="n">
        <v>3.9</v>
      </c>
      <c r="BZ201" s="3"/>
      <c r="CA201" s="3"/>
      <c r="CB201" s="3" t="n">
        <v>16</v>
      </c>
      <c r="CC201" s="3" t="n">
        <v>1.23</v>
      </c>
      <c r="CD201" s="3" t="n">
        <v>74</v>
      </c>
      <c r="CE201" s="3" t="n">
        <v>179</v>
      </c>
      <c r="CF201" s="5" t="n">
        <v>0.131744040150565</v>
      </c>
      <c r="CG201" s="5" t="n">
        <v>49.8125</v>
      </c>
      <c r="CH201" s="5" t="n">
        <v>61.1558854718982</v>
      </c>
      <c r="CI201" s="17" t="n">
        <v>65.8532890674583</v>
      </c>
      <c r="CJ201" s="5" t="n">
        <f aca="false">(100*CI201-1781)/1003</f>
        <v>4.78995902965686</v>
      </c>
      <c r="AKR201" s="1"/>
      <c r="AKS201" s="1"/>
      <c r="AKT201" s="1"/>
      <c r="AKU201" s="1"/>
      <c r="AKV201" s="1"/>
      <c r="AKW201" s="1"/>
      <c r="AKX201" s="1"/>
      <c r="AKY201" s="1"/>
      <c r="AKZ201" s="1"/>
      <c r="ALA201" s="1"/>
      <c r="ALB201" s="1"/>
      <c r="ALC201" s="1"/>
      <c r="ALD201" s="1"/>
      <c r="ALE201" s="1"/>
      <c r="ALF201" s="1"/>
      <c r="ALG201" s="1"/>
      <c r="ALH201" s="1"/>
      <c r="ALI201" s="1"/>
      <c r="ALJ201" s="1"/>
      <c r="ALK201" s="1"/>
      <c r="ALL201" s="1"/>
      <c r="ALM201" s="1"/>
      <c r="ALN201" s="1"/>
      <c r="ALO201" s="1"/>
      <c r="ALP201" s="1"/>
      <c r="ALQ201" s="1"/>
      <c r="ALR201" s="1"/>
      <c r="ALS201" s="1"/>
      <c r="ALT201" s="1"/>
      <c r="ALU201" s="1"/>
      <c r="ALV201" s="1"/>
      <c r="ALW201" s="1"/>
      <c r="ALX201" s="1"/>
      <c r="ALY201" s="1"/>
      <c r="ALZ201" s="1"/>
      <c r="AMA201" s="1"/>
      <c r="AMB201" s="1"/>
      <c r="AMC201" s="1"/>
      <c r="AMD201" s="1"/>
      <c r="AME201" s="1"/>
      <c r="AMF201" s="1"/>
      <c r="AMG201" s="1"/>
      <c r="AMH201" s="1"/>
      <c r="AMI201" s="1"/>
      <c r="AMJ201" s="0"/>
    </row>
    <row r="202" customFormat="false" ht="15" hidden="false" customHeight="false" outlineLevel="0" collapsed="false">
      <c r="A202" s="12" t="n">
        <v>27</v>
      </c>
      <c r="B202" s="13" t="s">
        <v>499</v>
      </c>
      <c r="C202" s="14" t="s">
        <v>175</v>
      </c>
      <c r="D202" s="13" t="n">
        <v>345</v>
      </c>
      <c r="E202" s="13"/>
      <c r="F202" s="13" t="s">
        <v>216</v>
      </c>
      <c r="G202" s="13" t="s">
        <v>112</v>
      </c>
      <c r="H202" s="15"/>
      <c r="I202" s="15"/>
      <c r="J202" s="13"/>
      <c r="K202" s="13" t="s">
        <v>217</v>
      </c>
      <c r="L202" s="16" t="s">
        <v>218</v>
      </c>
      <c r="M202" s="3" t="n">
        <v>61.76</v>
      </c>
      <c r="N202" s="3" t="n">
        <v>0.86</v>
      </c>
      <c r="O202" s="3" t="n">
        <v>17.26</v>
      </c>
      <c r="P202" s="3" t="n">
        <v>1.39</v>
      </c>
      <c r="Q202" s="3" t="n">
        <v>2.95</v>
      </c>
      <c r="R202" s="3"/>
      <c r="S202" s="3" t="n">
        <v>0.06</v>
      </c>
      <c r="T202" s="3" t="n">
        <v>2.44</v>
      </c>
      <c r="U202" s="3" t="n">
        <v>4.81</v>
      </c>
      <c r="V202" s="3" t="n">
        <v>3.98</v>
      </c>
      <c r="W202" s="3" t="n">
        <v>3.05</v>
      </c>
      <c r="X202" s="3" t="n">
        <v>0.27</v>
      </c>
      <c r="Y202" s="3"/>
      <c r="Z202" s="3" t="n">
        <v>0.06</v>
      </c>
      <c r="AA202" s="3" t="n">
        <v>0.75</v>
      </c>
      <c r="AB202" s="3"/>
      <c r="AC202" s="3"/>
      <c r="AD202" s="3"/>
      <c r="AE202" s="3"/>
      <c r="AF202" s="3"/>
      <c r="AG202" s="3"/>
      <c r="AH202" s="3" t="n">
        <v>1536</v>
      </c>
      <c r="AI202" s="3"/>
      <c r="AJ202" s="3"/>
      <c r="AK202" s="3"/>
      <c r="AL202" s="3"/>
      <c r="AM202" s="3"/>
      <c r="AN202" s="3" t="n">
        <v>112.9</v>
      </c>
      <c r="AO202" s="3"/>
      <c r="AP202" s="3" t="n">
        <v>39</v>
      </c>
      <c r="AQ202" s="3" t="n">
        <v>2.44</v>
      </c>
      <c r="AR202" s="3"/>
      <c r="AS202" s="3"/>
      <c r="AT202" s="3"/>
      <c r="AU202" s="3" t="n">
        <v>1.75</v>
      </c>
      <c r="AV202" s="3"/>
      <c r="AW202" s="3" t="n">
        <v>25</v>
      </c>
      <c r="AX202" s="3" t="n">
        <v>5</v>
      </c>
      <c r="AY202" s="3"/>
      <c r="AZ202" s="3" t="n">
        <v>4.82</v>
      </c>
      <c r="BA202" s="3"/>
      <c r="BB202" s="3"/>
      <c r="BC202" s="3" t="n">
        <v>66.4</v>
      </c>
      <c r="BD202" s="3"/>
      <c r="BE202" s="3" t="n">
        <v>0.14</v>
      </c>
      <c r="BF202" s="3"/>
      <c r="BG202" s="3" t="n">
        <v>11</v>
      </c>
      <c r="BH202" s="3" t="n">
        <v>53.4</v>
      </c>
      <c r="BI202" s="3" t="n">
        <v>13</v>
      </c>
      <c r="BJ202" s="3" t="n">
        <v>26</v>
      </c>
      <c r="BK202" s="3"/>
      <c r="BL202" s="3" t="n">
        <v>92</v>
      </c>
      <c r="BM202" s="3"/>
      <c r="BN202" s="3"/>
      <c r="BO202" s="3" t="n">
        <v>8.9</v>
      </c>
      <c r="BP202" s="3"/>
      <c r="BQ202" s="3" t="n">
        <v>9.19</v>
      </c>
      <c r="BR202" s="3"/>
      <c r="BS202" s="3" t="n">
        <v>972</v>
      </c>
      <c r="BT202" s="3" t="n">
        <v>0.87</v>
      </c>
      <c r="BU202" s="3" t="n">
        <v>0.56</v>
      </c>
      <c r="BV202" s="3" t="n">
        <v>14.63</v>
      </c>
      <c r="BW202" s="3"/>
      <c r="BX202" s="3"/>
      <c r="BY202" s="3" t="n">
        <v>3.7</v>
      </c>
      <c r="BZ202" s="3"/>
      <c r="CA202" s="3"/>
      <c r="CB202" s="3" t="n">
        <v>13</v>
      </c>
      <c r="CC202" s="3" t="n">
        <v>1.05</v>
      </c>
      <c r="CD202" s="3" t="n">
        <v>76</v>
      </c>
      <c r="CE202" s="3" t="n">
        <v>174</v>
      </c>
      <c r="CF202" s="5" t="n">
        <v>0.0946502057613169</v>
      </c>
      <c r="CG202" s="5" t="n">
        <v>74.7692307692308</v>
      </c>
      <c r="CH202" s="5" t="n">
        <v>93.0896184560781</v>
      </c>
      <c r="CI202" s="17" t="n">
        <v>73.7337378865686</v>
      </c>
      <c r="CJ202" s="5" t="n">
        <f aca="false">(100*CI202-1781)/1003</f>
        <v>5.57564684811252</v>
      </c>
    </row>
    <row r="203" customFormat="false" ht="15" hidden="false" customHeight="false" outlineLevel="0" collapsed="false">
      <c r="A203" s="12" t="n">
        <v>24</v>
      </c>
      <c r="B203" s="13" t="s">
        <v>499</v>
      </c>
      <c r="C203" s="14" t="s">
        <v>117</v>
      </c>
      <c r="D203" s="13" t="n">
        <v>345</v>
      </c>
      <c r="E203" s="13"/>
      <c r="F203" s="13" t="s">
        <v>216</v>
      </c>
      <c r="G203" s="13" t="s">
        <v>112</v>
      </c>
      <c r="H203" s="15"/>
      <c r="I203" s="15"/>
      <c r="J203" s="13"/>
      <c r="K203" s="13" t="s">
        <v>217</v>
      </c>
      <c r="L203" s="16" t="s">
        <v>218</v>
      </c>
      <c r="M203" s="3" t="n">
        <v>71.64</v>
      </c>
      <c r="N203" s="3" t="n">
        <v>0.31</v>
      </c>
      <c r="O203" s="3" t="n">
        <v>14.6</v>
      </c>
      <c r="P203" s="3" t="n">
        <v>0.76</v>
      </c>
      <c r="Q203" s="3" t="n">
        <v>1.2</v>
      </c>
      <c r="R203" s="3"/>
      <c r="S203" s="3" t="n">
        <v>0.02</v>
      </c>
      <c r="T203" s="3" t="n">
        <v>0.81</v>
      </c>
      <c r="U203" s="3" t="n">
        <v>2.21</v>
      </c>
      <c r="V203" s="3" t="n">
        <v>3.07</v>
      </c>
      <c r="W203" s="3" t="n">
        <v>4.75</v>
      </c>
      <c r="X203" s="3" t="n">
        <v>0.11</v>
      </c>
      <c r="Y203" s="3"/>
      <c r="Z203" s="3" t="n">
        <v>0.04</v>
      </c>
      <c r="AA203" s="3" t="n">
        <v>0.66</v>
      </c>
      <c r="AB203" s="3"/>
      <c r="AC203" s="3"/>
      <c r="AD203" s="3"/>
      <c r="AE203" s="3"/>
      <c r="AF203" s="3"/>
      <c r="AG203" s="3"/>
      <c r="AH203" s="3" t="n">
        <v>1945</v>
      </c>
      <c r="AI203" s="3"/>
      <c r="AJ203" s="3"/>
      <c r="AK203" s="3"/>
      <c r="AL203" s="3"/>
      <c r="AM203" s="3"/>
      <c r="AN203" s="3" t="n">
        <v>56.4</v>
      </c>
      <c r="AO203" s="3"/>
      <c r="AP203" s="3" t="n">
        <v>11</v>
      </c>
      <c r="AQ203" s="3" t="n">
        <v>2.62</v>
      </c>
      <c r="AR203" s="3"/>
      <c r="AS203" s="3"/>
      <c r="AT203" s="3"/>
      <c r="AU203" s="3" t="n">
        <v>0.61</v>
      </c>
      <c r="AV203" s="3"/>
      <c r="AW203" s="3" t="n">
        <v>18</v>
      </c>
      <c r="AX203" s="3" t="n">
        <v>1.7</v>
      </c>
      <c r="AY203" s="3"/>
      <c r="AZ203" s="3" t="n">
        <v>3.66</v>
      </c>
      <c r="BA203" s="3"/>
      <c r="BB203" s="3" t="n">
        <v>0.33</v>
      </c>
      <c r="BC203" s="3" t="n">
        <v>39.2</v>
      </c>
      <c r="BD203" s="3"/>
      <c r="BE203" s="3" t="n">
        <v>0.05</v>
      </c>
      <c r="BF203" s="3"/>
      <c r="BG203" s="3" t="n">
        <v>5</v>
      </c>
      <c r="BH203" s="3" t="n">
        <v>17.1</v>
      </c>
      <c r="BI203" s="3"/>
      <c r="BJ203" s="3" t="n">
        <v>34</v>
      </c>
      <c r="BK203" s="3"/>
      <c r="BL203" s="3" t="n">
        <v>116</v>
      </c>
      <c r="BM203" s="3"/>
      <c r="BN203" s="3"/>
      <c r="BO203" s="3" t="n">
        <v>0.8</v>
      </c>
      <c r="BP203" s="3"/>
      <c r="BQ203" s="3" t="n">
        <v>2.83</v>
      </c>
      <c r="BR203" s="3"/>
      <c r="BS203" s="3" t="n">
        <v>697</v>
      </c>
      <c r="BT203" s="3" t="n">
        <v>0.5</v>
      </c>
      <c r="BU203" s="3" t="n">
        <v>0.26</v>
      </c>
      <c r="BV203" s="3" t="n">
        <v>12.48</v>
      </c>
      <c r="BW203" s="3"/>
      <c r="BX203" s="3" t="n">
        <v>0.1</v>
      </c>
      <c r="BY203" s="3" t="n">
        <v>2.39</v>
      </c>
      <c r="BZ203" s="3"/>
      <c r="CA203" s="3"/>
      <c r="CB203" s="3" t="n">
        <v>6</v>
      </c>
      <c r="CC203" s="3" t="n">
        <v>0.44</v>
      </c>
      <c r="CD203" s="3" t="n">
        <v>35</v>
      </c>
      <c r="CE203" s="3" t="n">
        <v>132</v>
      </c>
      <c r="CF203" s="5" t="n">
        <v>0.166427546628407</v>
      </c>
      <c r="CG203" s="5" t="n">
        <v>116.166666666667</v>
      </c>
      <c r="CH203" s="5" t="n">
        <v>131.146245059289</v>
      </c>
      <c r="CI203" s="17" t="n">
        <v>81.2883222579333</v>
      </c>
      <c r="CJ203" s="5" t="n">
        <f aca="false">(100*CI203-1781)/1003</f>
        <v>6.32884568872715</v>
      </c>
    </row>
    <row r="204" customFormat="false" ht="15" hidden="false" customHeight="false" outlineLevel="0" collapsed="false">
      <c r="A204" s="12" t="s">
        <v>500</v>
      </c>
      <c r="B204" s="13" t="s">
        <v>501</v>
      </c>
      <c r="C204" s="14" t="s">
        <v>277</v>
      </c>
      <c r="D204" s="13" t="n">
        <v>349</v>
      </c>
      <c r="E204" s="13" t="n">
        <v>2</v>
      </c>
      <c r="F204" s="13" t="s">
        <v>111</v>
      </c>
      <c r="G204" s="13" t="s">
        <v>140</v>
      </c>
      <c r="H204" s="15" t="n">
        <v>51.1</v>
      </c>
      <c r="I204" s="15" t="n">
        <v>17</v>
      </c>
      <c r="J204" s="13" t="s">
        <v>502</v>
      </c>
      <c r="K204" s="13" t="s">
        <v>106</v>
      </c>
      <c r="L204" s="13" t="s">
        <v>278</v>
      </c>
      <c r="M204" s="3" t="n">
        <v>60.43</v>
      </c>
      <c r="N204" s="3" t="n">
        <v>0.63</v>
      </c>
      <c r="O204" s="3" t="n">
        <v>15.9</v>
      </c>
      <c r="P204" s="3" t="n">
        <v>4.62</v>
      </c>
      <c r="Q204" s="3"/>
      <c r="R204" s="3"/>
      <c r="S204" s="3" t="n">
        <v>0.06</v>
      </c>
      <c r="T204" s="3" t="n">
        <v>3.31</v>
      </c>
      <c r="U204" s="3" t="n">
        <v>3.83</v>
      </c>
      <c r="V204" s="3" t="n">
        <v>2.9</v>
      </c>
      <c r="W204" s="3" t="n">
        <v>4.04</v>
      </c>
      <c r="X204" s="3" t="n">
        <v>0.26</v>
      </c>
      <c r="Y204" s="3" t="n">
        <v>3.7</v>
      </c>
      <c r="Z204" s="3"/>
      <c r="AA204" s="3"/>
      <c r="AB204" s="3"/>
      <c r="AC204" s="3"/>
      <c r="AD204" s="3"/>
      <c r="AE204" s="3"/>
      <c r="AF204" s="3"/>
      <c r="AG204" s="3"/>
      <c r="AH204" s="3" t="n">
        <v>1175</v>
      </c>
      <c r="AI204" s="3"/>
      <c r="AJ204" s="3"/>
      <c r="AK204" s="3"/>
      <c r="AL204" s="3"/>
      <c r="AM204" s="3"/>
      <c r="AN204" s="3" t="n">
        <v>77.5</v>
      </c>
      <c r="AO204" s="3" t="n">
        <v>41.1</v>
      </c>
      <c r="AP204" s="3" t="n">
        <v>110</v>
      </c>
      <c r="AQ204" s="3" t="n">
        <v>9.3</v>
      </c>
      <c r="AR204" s="3" t="n">
        <v>13.8</v>
      </c>
      <c r="AS204" s="3" t="n">
        <v>4.64</v>
      </c>
      <c r="AT204" s="3" t="n">
        <v>2.37</v>
      </c>
      <c r="AU204" s="3" t="n">
        <v>1.29</v>
      </c>
      <c r="AV204" s="3"/>
      <c r="AW204" s="3" t="n">
        <v>16.9</v>
      </c>
      <c r="AX204" s="3" t="n">
        <v>5.65</v>
      </c>
      <c r="AY204" s="3"/>
      <c r="AZ204" s="3" t="n">
        <v>4.7</v>
      </c>
      <c r="BA204" s="3"/>
      <c r="BB204" s="3" t="n">
        <v>0.86</v>
      </c>
      <c r="BC204" s="3" t="n">
        <v>38.1</v>
      </c>
      <c r="BD204" s="3"/>
      <c r="BE204" s="3" t="n">
        <v>0.34</v>
      </c>
      <c r="BF204" s="3"/>
      <c r="BG204" s="3" t="n">
        <v>10.6</v>
      </c>
      <c r="BH204" s="3" t="n">
        <v>34.5</v>
      </c>
      <c r="BI204" s="3" t="n">
        <v>17.5</v>
      </c>
      <c r="BJ204" s="3" t="n">
        <v>2.3</v>
      </c>
      <c r="BK204" s="3" t="n">
        <v>9.47</v>
      </c>
      <c r="BL204" s="3" t="n">
        <v>145.2</v>
      </c>
      <c r="BM204" s="3"/>
      <c r="BN204" s="3"/>
      <c r="BO204" s="3"/>
      <c r="BP204" s="3"/>
      <c r="BQ204" s="3" t="n">
        <v>6.87</v>
      </c>
      <c r="BR204" s="3" t="n">
        <v>3</v>
      </c>
      <c r="BS204" s="3" t="n">
        <v>434.7</v>
      </c>
      <c r="BT204" s="3" t="n">
        <v>0.7</v>
      </c>
      <c r="BU204" s="3" t="n">
        <v>0.9</v>
      </c>
      <c r="BV204" s="3" t="n">
        <v>11.8</v>
      </c>
      <c r="BW204" s="3" t="n">
        <v>0.3</v>
      </c>
      <c r="BX204" s="3" t="n">
        <v>0.39</v>
      </c>
      <c r="BY204" s="3" t="n">
        <v>4.8</v>
      </c>
      <c r="BZ204" s="3" t="n">
        <v>111</v>
      </c>
      <c r="CA204" s="3"/>
      <c r="CB204" s="3" t="n">
        <v>27.4</v>
      </c>
      <c r="CC204" s="3" t="n">
        <v>2.35</v>
      </c>
      <c r="CD204" s="3" t="n">
        <v>61</v>
      </c>
      <c r="CE204" s="3" t="n">
        <v>170.5</v>
      </c>
      <c r="CF204" s="5" t="n">
        <v>0.334023464458247</v>
      </c>
      <c r="CG204" s="5" t="n">
        <v>15.8649635036496</v>
      </c>
      <c r="CH204" s="5" t="n">
        <v>23.8659970926391</v>
      </c>
      <c r="CI204" s="17" t="n">
        <v>45.7879668085073</v>
      </c>
      <c r="CJ204" s="5" t="n">
        <f aca="false">(100*CI204-1781)/1003</f>
        <v>2.78942839566374</v>
      </c>
    </row>
    <row r="205" customFormat="false" ht="15" hidden="false" customHeight="false" outlineLevel="0" collapsed="false">
      <c r="A205" s="12" t="s">
        <v>503</v>
      </c>
      <c r="B205" s="13" t="s">
        <v>504</v>
      </c>
      <c r="C205" s="14" t="s">
        <v>505</v>
      </c>
      <c r="D205" s="13" t="n">
        <v>296</v>
      </c>
      <c r="E205" s="13" t="n">
        <v>5</v>
      </c>
      <c r="F205" s="13" t="s">
        <v>179</v>
      </c>
      <c r="G205" s="13" t="s">
        <v>209</v>
      </c>
      <c r="H205" s="15"/>
      <c r="I205" s="15"/>
      <c r="J205" s="13" t="s">
        <v>506</v>
      </c>
      <c r="K205" s="13"/>
      <c r="L205" s="13" t="s">
        <v>507</v>
      </c>
      <c r="M205" s="3" t="n">
        <v>60.73</v>
      </c>
      <c r="N205" s="3" t="n">
        <v>0.57</v>
      </c>
      <c r="O205" s="3" t="n">
        <v>16.4</v>
      </c>
      <c r="P205" s="3"/>
      <c r="Q205" s="3"/>
      <c r="R205" s="3" t="n">
        <v>6.55</v>
      </c>
      <c r="S205" s="3" t="n">
        <v>0.2</v>
      </c>
      <c r="T205" s="3" t="n">
        <v>3.34</v>
      </c>
      <c r="U205" s="3" t="n">
        <v>5.82</v>
      </c>
      <c r="V205" s="3" t="n">
        <v>3.08</v>
      </c>
      <c r="W205" s="3" t="n">
        <v>1.98</v>
      </c>
      <c r="X205" s="3" t="n">
        <v>0.24</v>
      </c>
      <c r="Y205" s="3" t="n">
        <v>1.08</v>
      </c>
      <c r="Z205" s="3"/>
      <c r="AA205" s="3"/>
      <c r="AB205" s="3"/>
      <c r="AC205" s="3"/>
      <c r="AD205" s="3"/>
      <c r="AE205" s="3"/>
      <c r="AF205" s="3"/>
      <c r="AG205" s="3"/>
      <c r="AH205" s="3" t="n">
        <v>382</v>
      </c>
      <c r="AI205" s="3"/>
      <c r="AJ205" s="3"/>
      <c r="AK205" s="3"/>
      <c r="AL205" s="3"/>
      <c r="AM205" s="3"/>
      <c r="AN205" s="3" t="n">
        <v>51.5</v>
      </c>
      <c r="AO205" s="3" t="n">
        <v>17</v>
      </c>
      <c r="AP205" s="3" t="n">
        <v>17</v>
      </c>
      <c r="AQ205" s="3"/>
      <c r="AR205" s="3"/>
      <c r="AS205" s="3"/>
      <c r="AT205" s="3"/>
      <c r="AU205" s="3" t="n">
        <v>1.41</v>
      </c>
      <c r="AV205" s="3"/>
      <c r="AW205" s="3"/>
      <c r="AX205" s="3"/>
      <c r="AY205" s="3"/>
      <c r="AZ205" s="3" t="n">
        <v>4.8</v>
      </c>
      <c r="BA205" s="3"/>
      <c r="BB205" s="3"/>
      <c r="BC205" s="3" t="n">
        <v>27.6</v>
      </c>
      <c r="BD205" s="3"/>
      <c r="BE205" s="3" t="n">
        <v>0.37</v>
      </c>
      <c r="BF205" s="3"/>
      <c r="BG205" s="3" t="n">
        <v>13</v>
      </c>
      <c r="BH205" s="3" t="n">
        <v>22.8</v>
      </c>
      <c r="BI205" s="3" t="n">
        <v>11</v>
      </c>
      <c r="BJ205" s="3"/>
      <c r="BK205" s="3"/>
      <c r="BL205" s="3" t="n">
        <v>60</v>
      </c>
      <c r="BM205" s="3"/>
      <c r="BN205" s="3"/>
      <c r="BO205" s="3" t="n">
        <v>20</v>
      </c>
      <c r="BP205" s="3"/>
      <c r="BQ205" s="3" t="n">
        <v>6.7</v>
      </c>
      <c r="BR205" s="3"/>
      <c r="BS205" s="3" t="n">
        <v>287</v>
      </c>
      <c r="BT205" s="3" t="n">
        <v>0.85</v>
      </c>
      <c r="BU205" s="3" t="n">
        <v>0.73</v>
      </c>
      <c r="BV205" s="3" t="n">
        <v>6</v>
      </c>
      <c r="BW205" s="3"/>
      <c r="BX205" s="3"/>
      <c r="BY205" s="3" t="n">
        <v>1.1</v>
      </c>
      <c r="BZ205" s="3"/>
      <c r="CA205" s="3"/>
      <c r="CB205" s="3" t="n">
        <v>27</v>
      </c>
      <c r="CC205" s="3" t="n">
        <v>2.35</v>
      </c>
      <c r="CD205" s="3"/>
      <c r="CE205" s="3" t="n">
        <v>152</v>
      </c>
      <c r="CF205" s="5" t="n">
        <v>0.209059233449477</v>
      </c>
      <c r="CG205" s="5" t="n">
        <v>10.6296296296296</v>
      </c>
      <c r="CH205" s="5" t="n">
        <v>17.2887537993921</v>
      </c>
      <c r="CI205" s="17" t="n">
        <v>38.8260418447953</v>
      </c>
      <c r="CJ205" s="5" t="n">
        <f aca="false">(100*CI205-1781)/1003</f>
        <v>2.09531822979016</v>
      </c>
    </row>
    <row r="206" customFormat="false" ht="15" hidden="false" customHeight="false" outlineLevel="0" collapsed="false">
      <c r="A206" s="12" t="s">
        <v>508</v>
      </c>
      <c r="B206" s="13" t="s">
        <v>504</v>
      </c>
      <c r="C206" s="14" t="s">
        <v>509</v>
      </c>
      <c r="D206" s="13" t="n">
        <v>334</v>
      </c>
      <c r="E206" s="13" t="n">
        <v>8</v>
      </c>
      <c r="F206" s="13" t="s">
        <v>179</v>
      </c>
      <c r="G206" s="13" t="s">
        <v>209</v>
      </c>
      <c r="H206" s="15"/>
      <c r="I206" s="15"/>
      <c r="J206" s="13" t="s">
        <v>510</v>
      </c>
      <c r="K206" s="13" t="s">
        <v>148</v>
      </c>
      <c r="L206" s="13" t="s">
        <v>507</v>
      </c>
      <c r="M206" s="3" t="n">
        <v>65.6</v>
      </c>
      <c r="N206" s="3" t="n">
        <v>0.48</v>
      </c>
      <c r="O206" s="3" t="n">
        <v>16.46</v>
      </c>
      <c r="P206" s="3"/>
      <c r="Q206" s="3"/>
      <c r="R206" s="3" t="n">
        <v>2.98</v>
      </c>
      <c r="S206" s="3" t="n">
        <v>0.06</v>
      </c>
      <c r="T206" s="3" t="n">
        <v>1.33</v>
      </c>
      <c r="U206" s="3" t="n">
        <v>2.77</v>
      </c>
      <c r="V206" s="3" t="n">
        <v>4.02</v>
      </c>
      <c r="W206" s="3" t="n">
        <v>3.81</v>
      </c>
      <c r="X206" s="3" t="n">
        <v>0.21</v>
      </c>
      <c r="Y206" s="3" t="n">
        <v>1.96</v>
      </c>
      <c r="Z206" s="3"/>
      <c r="AA206" s="3"/>
      <c r="AB206" s="3"/>
      <c r="AC206" s="3"/>
      <c r="AD206" s="3"/>
      <c r="AE206" s="3"/>
      <c r="AF206" s="3"/>
      <c r="AG206" s="3"/>
      <c r="AH206" s="3" t="n">
        <v>1101</v>
      </c>
      <c r="AI206" s="3"/>
      <c r="AJ206" s="3"/>
      <c r="AK206" s="3"/>
      <c r="AL206" s="3"/>
      <c r="AM206" s="3"/>
      <c r="AN206" s="3" t="n">
        <v>69.4</v>
      </c>
      <c r="AO206" s="3" t="n">
        <v>5.1</v>
      </c>
      <c r="AP206" s="3" t="n">
        <v>102</v>
      </c>
      <c r="AQ206" s="3"/>
      <c r="AR206" s="3"/>
      <c r="AS206" s="3"/>
      <c r="AT206" s="3"/>
      <c r="AU206" s="3" t="n">
        <v>1.22</v>
      </c>
      <c r="AV206" s="3"/>
      <c r="AW206" s="3"/>
      <c r="AX206" s="3"/>
      <c r="AY206" s="3"/>
      <c r="AZ206" s="3" t="n">
        <v>4.2</v>
      </c>
      <c r="BA206" s="3"/>
      <c r="BB206" s="3"/>
      <c r="BC206" s="3" t="n">
        <v>37.1</v>
      </c>
      <c r="BD206" s="3"/>
      <c r="BE206" s="3" t="n">
        <v>0.17</v>
      </c>
      <c r="BF206" s="3"/>
      <c r="BG206" s="3" t="n">
        <v>15</v>
      </c>
      <c r="BH206" s="3" t="n">
        <v>27.5</v>
      </c>
      <c r="BI206" s="3" t="n">
        <v>8</v>
      </c>
      <c r="BJ206" s="3"/>
      <c r="BK206" s="3"/>
      <c r="BL206" s="3" t="n">
        <v>129</v>
      </c>
      <c r="BM206" s="3"/>
      <c r="BN206" s="3"/>
      <c r="BO206" s="3" t="n">
        <v>5.2</v>
      </c>
      <c r="BP206" s="3"/>
      <c r="BQ206" s="3" t="n">
        <v>5.29</v>
      </c>
      <c r="BR206" s="3"/>
      <c r="BS206" s="3" t="n">
        <v>528</v>
      </c>
      <c r="BT206" s="3" t="n">
        <v>1.04</v>
      </c>
      <c r="BU206" s="3" t="n">
        <v>0.41</v>
      </c>
      <c r="BV206" s="3" t="n">
        <v>11</v>
      </c>
      <c r="BW206" s="3"/>
      <c r="BX206" s="3"/>
      <c r="BY206" s="3" t="n">
        <v>2.3</v>
      </c>
      <c r="BZ206" s="3"/>
      <c r="CA206" s="3"/>
      <c r="CB206" s="3" t="n">
        <v>13</v>
      </c>
      <c r="CC206" s="3" t="n">
        <v>1.07</v>
      </c>
      <c r="CD206" s="3"/>
      <c r="CE206" s="3" t="n">
        <v>172</v>
      </c>
      <c r="CF206" s="5" t="n">
        <v>0.244318181818182</v>
      </c>
      <c r="CG206" s="5" t="n">
        <v>40.6153846153846</v>
      </c>
      <c r="CH206" s="5" t="n">
        <v>51.0402275497765</v>
      </c>
      <c r="CI206" s="17" t="n">
        <v>62.1597173964748</v>
      </c>
      <c r="CJ206" s="5" t="n">
        <f aca="false">(100*CI206-1781)/1003</f>
        <v>4.42170661978812</v>
      </c>
    </row>
    <row r="207" customFormat="false" ht="15" hidden="false" customHeight="false" outlineLevel="0" collapsed="false">
      <c r="A207" s="12" t="s">
        <v>511</v>
      </c>
      <c r="B207" s="13" t="s">
        <v>504</v>
      </c>
      <c r="C207" s="14" t="s">
        <v>512</v>
      </c>
      <c r="D207" s="13"/>
      <c r="E207" s="13"/>
      <c r="F207" s="13" t="s">
        <v>179</v>
      </c>
      <c r="G207" s="13" t="s">
        <v>209</v>
      </c>
      <c r="H207" s="15"/>
      <c r="I207" s="15"/>
      <c r="J207" s="13" t="s">
        <v>513</v>
      </c>
      <c r="K207" s="13" t="s">
        <v>148</v>
      </c>
      <c r="L207" s="13" t="s">
        <v>507</v>
      </c>
      <c r="M207" s="3" t="n">
        <v>60.6</v>
      </c>
      <c r="N207" s="3" t="n">
        <v>0.48</v>
      </c>
      <c r="O207" s="3" t="n">
        <v>18.39</v>
      </c>
      <c r="P207" s="3"/>
      <c r="Q207" s="3"/>
      <c r="R207" s="3" t="n">
        <v>4.24</v>
      </c>
      <c r="S207" s="3" t="n">
        <v>0.23</v>
      </c>
      <c r="T207" s="3" t="n">
        <v>2.43</v>
      </c>
      <c r="U207" s="3" t="n">
        <v>3.98</v>
      </c>
      <c r="V207" s="3" t="n">
        <v>4.64</v>
      </c>
      <c r="W207" s="3" t="n">
        <v>3.16</v>
      </c>
      <c r="X207" s="3" t="n">
        <v>0.36</v>
      </c>
      <c r="Y207" s="3" t="n">
        <v>1.5</v>
      </c>
      <c r="Z207" s="3"/>
      <c r="AA207" s="3"/>
      <c r="AB207" s="3"/>
      <c r="AC207" s="3"/>
      <c r="AD207" s="3"/>
      <c r="AE207" s="3"/>
      <c r="AF207" s="3"/>
      <c r="AG207" s="3"/>
      <c r="AH207" s="3" t="n">
        <v>1609</v>
      </c>
      <c r="AI207" s="3"/>
      <c r="AJ207" s="3"/>
      <c r="AK207" s="3"/>
      <c r="AL207" s="3"/>
      <c r="AM207" s="3"/>
      <c r="AN207" s="3" t="n">
        <v>75.1</v>
      </c>
      <c r="AO207" s="3" t="n">
        <v>7.9</v>
      </c>
      <c r="AP207" s="3" t="n">
        <v>49</v>
      </c>
      <c r="AQ207" s="3"/>
      <c r="AR207" s="3"/>
      <c r="AS207" s="3"/>
      <c r="AT207" s="3"/>
      <c r="AU207" s="3" t="n">
        <v>1.31</v>
      </c>
      <c r="AV207" s="3"/>
      <c r="AW207" s="3"/>
      <c r="AX207" s="3"/>
      <c r="AY207" s="3"/>
      <c r="AZ207" s="3" t="n">
        <v>7.4</v>
      </c>
      <c r="BA207" s="3"/>
      <c r="BB207" s="3"/>
      <c r="BC207" s="3" t="n">
        <v>46</v>
      </c>
      <c r="BD207" s="3"/>
      <c r="BE207" s="3" t="n">
        <v>0.18</v>
      </c>
      <c r="BF207" s="3"/>
      <c r="BG207" s="3" t="n">
        <v>14</v>
      </c>
      <c r="BH207" s="3" t="n">
        <v>23</v>
      </c>
      <c r="BI207" s="3" t="n">
        <v>23</v>
      </c>
      <c r="BJ207" s="3"/>
      <c r="BK207" s="3"/>
      <c r="BL207" s="3" t="n">
        <v>98</v>
      </c>
      <c r="BM207" s="3"/>
      <c r="BN207" s="3"/>
      <c r="BO207" s="3" t="n">
        <v>4.8</v>
      </c>
      <c r="BP207" s="3"/>
      <c r="BQ207" s="3" t="n">
        <v>4.38</v>
      </c>
      <c r="BR207" s="3"/>
      <c r="BS207" s="3" t="n">
        <v>882</v>
      </c>
      <c r="BT207" s="3" t="n">
        <v>0.31</v>
      </c>
      <c r="BU207" s="3" t="n">
        <v>0.34</v>
      </c>
      <c r="BV207" s="3" t="n">
        <v>9</v>
      </c>
      <c r="BW207" s="3"/>
      <c r="BX207" s="3"/>
      <c r="BY207" s="3" t="n">
        <v>3</v>
      </c>
      <c r="BZ207" s="3"/>
      <c r="CA207" s="3"/>
      <c r="CB207" s="3" t="n">
        <v>19</v>
      </c>
      <c r="CC207" s="3" t="n">
        <v>1.09</v>
      </c>
      <c r="CD207" s="3"/>
      <c r="CE207" s="3" t="n">
        <v>200</v>
      </c>
      <c r="CF207" s="5" t="n">
        <v>0.111111111111111</v>
      </c>
      <c r="CG207" s="5" t="n">
        <v>46.4210526315789</v>
      </c>
      <c r="CH207" s="5" t="n">
        <v>62.1231979030144</v>
      </c>
      <c r="CI207" s="17" t="n">
        <v>65.2651080837643</v>
      </c>
      <c r="CJ207" s="5" t="n">
        <f aca="false">(100*CI207-1781)/1003</f>
        <v>4.73131685780302</v>
      </c>
    </row>
    <row r="208" customFormat="false" ht="15" hidden="false" customHeight="false" outlineLevel="0" collapsed="false">
      <c r="A208" s="12" t="s">
        <v>514</v>
      </c>
      <c r="B208" s="13" t="s">
        <v>504</v>
      </c>
      <c r="C208" s="14" t="s">
        <v>515</v>
      </c>
      <c r="D208" s="13" t="n">
        <v>314</v>
      </c>
      <c r="E208" s="13" t="n">
        <v>7</v>
      </c>
      <c r="F208" s="13" t="s">
        <v>179</v>
      </c>
      <c r="G208" s="13" t="s">
        <v>209</v>
      </c>
      <c r="H208" s="15"/>
      <c r="I208" s="15"/>
      <c r="J208" s="13" t="s">
        <v>516</v>
      </c>
      <c r="K208" s="13" t="s">
        <v>148</v>
      </c>
      <c r="L208" s="13" t="s">
        <v>507</v>
      </c>
      <c r="M208" s="3" t="n">
        <v>70.2</v>
      </c>
      <c r="N208" s="3" t="n">
        <v>0.23</v>
      </c>
      <c r="O208" s="3" t="n">
        <v>15.2</v>
      </c>
      <c r="P208" s="3"/>
      <c r="Q208" s="3"/>
      <c r="R208" s="3" t="n">
        <v>1.67</v>
      </c>
      <c r="S208" s="3" t="n">
        <v>0.04</v>
      </c>
      <c r="T208" s="3" t="n">
        <v>0.45</v>
      </c>
      <c r="U208" s="3" t="n">
        <v>1.96</v>
      </c>
      <c r="V208" s="3" t="n">
        <v>4.32</v>
      </c>
      <c r="W208" s="3" t="n">
        <v>3.3</v>
      </c>
      <c r="X208" s="3" t="n">
        <v>0.1</v>
      </c>
      <c r="Y208" s="3" t="n">
        <v>1.6</v>
      </c>
      <c r="Z208" s="3"/>
      <c r="AA208" s="3"/>
      <c r="AB208" s="3"/>
      <c r="AC208" s="3"/>
      <c r="AD208" s="3"/>
      <c r="AE208" s="3"/>
      <c r="AF208" s="3"/>
      <c r="AG208" s="3"/>
      <c r="AH208" s="3" t="n">
        <v>1018</v>
      </c>
      <c r="AI208" s="3"/>
      <c r="AJ208" s="3"/>
      <c r="AK208" s="3"/>
      <c r="AL208" s="3"/>
      <c r="AM208" s="3"/>
      <c r="AN208" s="3" t="n">
        <v>57.5</v>
      </c>
      <c r="AO208" s="3" t="n">
        <v>1.8</v>
      </c>
      <c r="AP208" s="3"/>
      <c r="AQ208" s="3"/>
      <c r="AR208" s="3"/>
      <c r="AS208" s="3"/>
      <c r="AT208" s="3"/>
      <c r="AU208" s="3" t="n">
        <v>1.02</v>
      </c>
      <c r="AV208" s="3"/>
      <c r="AW208" s="3"/>
      <c r="AX208" s="3"/>
      <c r="AY208" s="3"/>
      <c r="AZ208" s="3" t="n">
        <v>3</v>
      </c>
      <c r="BA208" s="3"/>
      <c r="BB208" s="3"/>
      <c r="BC208" s="3" t="n">
        <v>31.5</v>
      </c>
      <c r="BD208" s="3"/>
      <c r="BE208" s="3" t="n">
        <v>0.15</v>
      </c>
      <c r="BF208" s="3"/>
      <c r="BG208" s="3"/>
      <c r="BH208" s="3" t="n">
        <v>21.6</v>
      </c>
      <c r="BI208" s="3"/>
      <c r="BJ208" s="3"/>
      <c r="BK208" s="3"/>
      <c r="BL208" s="3" t="n">
        <v>100</v>
      </c>
      <c r="BM208" s="3"/>
      <c r="BN208" s="3"/>
      <c r="BO208" s="3" t="n">
        <v>3.1</v>
      </c>
      <c r="BP208" s="3"/>
      <c r="BQ208" s="3" t="n">
        <v>3.77</v>
      </c>
      <c r="BR208" s="3"/>
      <c r="BS208" s="3" t="n">
        <v>520</v>
      </c>
      <c r="BT208" s="3" t="n">
        <v>1.01</v>
      </c>
      <c r="BU208" s="3" t="n">
        <v>0.36</v>
      </c>
      <c r="BV208" s="3" t="n">
        <v>9</v>
      </c>
      <c r="BW208" s="3"/>
      <c r="BX208" s="3"/>
      <c r="BY208" s="3" t="n">
        <v>2.3</v>
      </c>
      <c r="BZ208" s="3"/>
      <c r="CA208" s="3"/>
      <c r="CB208" s="3" t="n">
        <v>11</v>
      </c>
      <c r="CC208" s="3" t="n">
        <v>0.9</v>
      </c>
      <c r="CD208" s="3"/>
      <c r="CE208" s="3" t="n">
        <v>142</v>
      </c>
      <c r="CF208" s="5" t="n">
        <v>0.192307692307692</v>
      </c>
      <c r="CG208" s="5" t="n">
        <v>47.2727272727273</v>
      </c>
      <c r="CH208" s="5" t="n">
        <v>51.5217391304348</v>
      </c>
      <c r="CI208" s="17" t="n">
        <v>63.8057492206369</v>
      </c>
      <c r="CJ208" s="5" t="n">
        <f aca="false">(100*CI208-1781)/1003</f>
        <v>4.58581746965473</v>
      </c>
    </row>
    <row r="209" customFormat="false" ht="15" hidden="false" customHeight="false" outlineLevel="0" collapsed="false">
      <c r="A209" s="12" t="s">
        <v>517</v>
      </c>
      <c r="B209" s="13" t="s">
        <v>504</v>
      </c>
      <c r="C209" s="14" t="s">
        <v>277</v>
      </c>
      <c r="D209" s="13" t="n">
        <v>313</v>
      </c>
      <c r="E209" s="13" t="n">
        <v>10</v>
      </c>
      <c r="F209" s="13" t="s">
        <v>179</v>
      </c>
      <c r="G209" s="13" t="s">
        <v>209</v>
      </c>
      <c r="H209" s="15"/>
      <c r="I209" s="15"/>
      <c r="J209" s="13" t="s">
        <v>518</v>
      </c>
      <c r="K209" s="13" t="s">
        <v>148</v>
      </c>
      <c r="L209" s="13" t="s">
        <v>507</v>
      </c>
      <c r="M209" s="3" t="n">
        <v>63.54</v>
      </c>
      <c r="N209" s="3" t="n">
        <v>0.69</v>
      </c>
      <c r="O209" s="3" t="n">
        <v>16.63</v>
      </c>
      <c r="P209" s="3"/>
      <c r="Q209" s="3"/>
      <c r="R209" s="3" t="n">
        <v>4.08</v>
      </c>
      <c r="S209" s="3" t="n">
        <v>0.15</v>
      </c>
      <c r="T209" s="3" t="n">
        <v>2.23</v>
      </c>
      <c r="U209" s="3" t="n">
        <v>3.32</v>
      </c>
      <c r="V209" s="3" t="n">
        <v>3.35</v>
      </c>
      <c r="W209" s="3" t="n">
        <v>3.94</v>
      </c>
      <c r="X209" s="3" t="n">
        <v>0.34</v>
      </c>
      <c r="Y209" s="3" t="n">
        <v>1.64</v>
      </c>
      <c r="Z209" s="3"/>
      <c r="AA209" s="3"/>
      <c r="AB209" s="3"/>
      <c r="AC209" s="3"/>
      <c r="AD209" s="3"/>
      <c r="AE209" s="3"/>
      <c r="AF209" s="3"/>
      <c r="AG209" s="3"/>
      <c r="AH209" s="3" t="n">
        <v>2012</v>
      </c>
      <c r="AI209" s="3"/>
      <c r="AJ209" s="3"/>
      <c r="AK209" s="3"/>
      <c r="AL209" s="3"/>
      <c r="AM209" s="3"/>
      <c r="AN209" s="3" t="n">
        <v>146.4</v>
      </c>
      <c r="AO209" s="3" t="n">
        <v>11.9</v>
      </c>
      <c r="AP209" s="3" t="n">
        <v>37</v>
      </c>
      <c r="AQ209" s="3"/>
      <c r="AR209" s="3"/>
      <c r="AS209" s="3"/>
      <c r="AT209" s="3"/>
      <c r="AU209" s="3" t="n">
        <v>1.9</v>
      </c>
      <c r="AV209" s="3"/>
      <c r="AW209" s="3"/>
      <c r="AX209" s="3"/>
      <c r="AY209" s="3"/>
      <c r="AZ209" s="3" t="n">
        <v>7.6</v>
      </c>
      <c r="BA209" s="3"/>
      <c r="BB209" s="3"/>
      <c r="BC209" s="3" t="n">
        <v>83.4</v>
      </c>
      <c r="BD209" s="3"/>
      <c r="BE209" s="3" t="n">
        <v>0.17</v>
      </c>
      <c r="BF209" s="3"/>
      <c r="BG209" s="3" t="n">
        <v>16</v>
      </c>
      <c r="BH209" s="3" t="n">
        <v>50</v>
      </c>
      <c r="BI209" s="3" t="n">
        <v>27</v>
      </c>
      <c r="BJ209" s="3"/>
      <c r="BK209" s="3"/>
      <c r="BL209" s="3" t="n">
        <v>136</v>
      </c>
      <c r="BM209" s="3"/>
      <c r="BN209" s="3"/>
      <c r="BO209" s="3" t="n">
        <v>6.9</v>
      </c>
      <c r="BP209" s="3"/>
      <c r="BQ209" s="3" t="n">
        <v>9.38</v>
      </c>
      <c r="BR209" s="3"/>
      <c r="BS209" s="3" t="n">
        <v>716</v>
      </c>
      <c r="BT209" s="3" t="n">
        <v>0.71</v>
      </c>
      <c r="BU209" s="3" t="n">
        <v>0.67</v>
      </c>
      <c r="BV209" s="3" t="n">
        <v>20</v>
      </c>
      <c r="BW209" s="3"/>
      <c r="BX209" s="3"/>
      <c r="BY209" s="3" t="n">
        <v>1.8</v>
      </c>
      <c r="BZ209" s="3"/>
      <c r="CA209" s="3"/>
      <c r="CB209" s="3" t="n">
        <v>12</v>
      </c>
      <c r="CC209" s="3" t="n">
        <v>0.92</v>
      </c>
      <c r="CD209" s="3"/>
      <c r="CE209" s="3" t="n">
        <v>187</v>
      </c>
      <c r="CF209" s="5" t="n">
        <v>0.189944134078212</v>
      </c>
      <c r="CG209" s="5" t="n">
        <v>59.6666666666667</v>
      </c>
      <c r="CH209" s="5" t="n">
        <v>133.444504455847</v>
      </c>
      <c r="CI209" s="17" t="n">
        <v>74.5788013380771</v>
      </c>
      <c r="CJ209" s="5" t="n">
        <f aca="false">(100*CI209-1781)/1003</f>
        <v>5.65990043251018</v>
      </c>
    </row>
    <row r="210" customFormat="false" ht="15" hidden="false" customHeight="false" outlineLevel="0" collapsed="false">
      <c r="A210" s="12" t="s">
        <v>519</v>
      </c>
      <c r="B210" s="13" t="s">
        <v>504</v>
      </c>
      <c r="C210" s="14" t="s">
        <v>325</v>
      </c>
      <c r="D210" s="13"/>
      <c r="E210" s="13"/>
      <c r="F210" s="13" t="s">
        <v>179</v>
      </c>
      <c r="G210" s="13" t="s">
        <v>209</v>
      </c>
      <c r="H210" s="15"/>
      <c r="I210" s="15"/>
      <c r="J210" s="13" t="s">
        <v>520</v>
      </c>
      <c r="K210" s="13" t="s">
        <v>148</v>
      </c>
      <c r="L210" s="13" t="s">
        <v>507</v>
      </c>
      <c r="M210" s="3" t="n">
        <v>62.39</v>
      </c>
      <c r="N210" s="3" t="n">
        <v>0.54</v>
      </c>
      <c r="O210" s="3" t="n">
        <v>15.83</v>
      </c>
      <c r="P210" s="3"/>
      <c r="Q210" s="3"/>
      <c r="R210" s="3" t="n">
        <v>2.4</v>
      </c>
      <c r="S210" s="3" t="n">
        <v>0.05</v>
      </c>
      <c r="T210" s="3" t="n">
        <v>1.61</v>
      </c>
      <c r="U210" s="3" t="n">
        <v>2.21</v>
      </c>
      <c r="V210" s="3" t="n">
        <v>3.87</v>
      </c>
      <c r="W210" s="3" t="n">
        <v>7.05</v>
      </c>
      <c r="X210" s="3" t="n">
        <v>0.5</v>
      </c>
      <c r="Y210" s="3" t="n">
        <v>1.84</v>
      </c>
      <c r="Z210" s="3"/>
      <c r="AA210" s="3"/>
      <c r="AB210" s="3"/>
      <c r="AC210" s="3"/>
      <c r="AD210" s="3"/>
      <c r="AE210" s="3"/>
      <c r="AF210" s="3"/>
      <c r="AG210" s="3"/>
      <c r="AH210" s="3" t="n">
        <v>2632</v>
      </c>
      <c r="AI210" s="3"/>
      <c r="AJ210" s="3"/>
      <c r="AK210" s="3"/>
      <c r="AL210" s="3"/>
      <c r="AM210" s="3"/>
      <c r="AN210" s="3" t="n">
        <v>77.1</v>
      </c>
      <c r="AO210" s="3" t="n">
        <v>7.7</v>
      </c>
      <c r="AP210" s="3" t="n">
        <v>37</v>
      </c>
      <c r="AQ210" s="3"/>
      <c r="AR210" s="3"/>
      <c r="AS210" s="3"/>
      <c r="AT210" s="3"/>
      <c r="AU210" s="3" t="n">
        <v>1.95</v>
      </c>
      <c r="AV210" s="3"/>
      <c r="AW210" s="3"/>
      <c r="AX210" s="3"/>
      <c r="AY210" s="3"/>
      <c r="AZ210" s="3" t="n">
        <v>9.1</v>
      </c>
      <c r="BA210" s="3"/>
      <c r="BB210" s="3"/>
      <c r="BC210" s="3" t="n">
        <v>36.7</v>
      </c>
      <c r="BD210" s="3"/>
      <c r="BE210" s="3" t="n">
        <v>0.12</v>
      </c>
      <c r="BF210" s="3"/>
      <c r="BG210" s="3" t="n">
        <v>17</v>
      </c>
      <c r="BH210" s="3" t="n">
        <v>46.3</v>
      </c>
      <c r="BI210" s="3" t="n">
        <v>40</v>
      </c>
      <c r="BJ210" s="3"/>
      <c r="BK210" s="3"/>
      <c r="BL210" s="3" t="n">
        <v>356</v>
      </c>
      <c r="BM210" s="3"/>
      <c r="BN210" s="3"/>
      <c r="BO210" s="3" t="n">
        <v>7.3</v>
      </c>
      <c r="BP210" s="3"/>
      <c r="BQ210" s="3" t="n">
        <v>11.72</v>
      </c>
      <c r="BR210" s="3"/>
      <c r="BS210" s="3" t="n">
        <v>1074</v>
      </c>
      <c r="BT210" s="3" t="n">
        <v>1.12</v>
      </c>
      <c r="BU210" s="3" t="n">
        <v>0.48</v>
      </c>
      <c r="BV210" s="3" t="n">
        <v>58</v>
      </c>
      <c r="BW210" s="3"/>
      <c r="BX210" s="3"/>
      <c r="BY210" s="3" t="n">
        <v>12.3</v>
      </c>
      <c r="BZ210" s="3"/>
      <c r="CA210" s="3"/>
      <c r="CB210" s="3" t="n">
        <v>12</v>
      </c>
      <c r="CC210" s="3" t="n">
        <v>0.6</v>
      </c>
      <c r="CD210" s="3"/>
      <c r="CE210" s="3" t="n">
        <v>244</v>
      </c>
      <c r="CF210" s="5" t="n">
        <v>0.33147113594041</v>
      </c>
      <c r="CG210" s="5" t="n">
        <v>89.5</v>
      </c>
      <c r="CH210" s="5" t="n">
        <v>90.0403726708075</v>
      </c>
      <c r="CI210" s="17" t="n">
        <v>75.2929296041916</v>
      </c>
      <c r="CJ210" s="5" t="n">
        <f aca="false">(100*CI210-1781)/1003</f>
        <v>5.73109966143486</v>
      </c>
    </row>
    <row r="211" customFormat="false" ht="15" hidden="false" customHeight="false" outlineLevel="0" collapsed="false">
      <c r="A211" s="12" t="s">
        <v>521</v>
      </c>
      <c r="B211" s="13" t="s">
        <v>522</v>
      </c>
      <c r="C211" s="14" t="s">
        <v>151</v>
      </c>
      <c r="D211" s="13" t="n">
        <v>292</v>
      </c>
      <c r="E211" s="13" t="n">
        <v>4</v>
      </c>
      <c r="F211" s="13" t="s">
        <v>111</v>
      </c>
      <c r="G211" s="13" t="s">
        <v>124</v>
      </c>
      <c r="H211" s="15" t="n">
        <v>50.2891333333333</v>
      </c>
      <c r="I211" s="15" t="n">
        <v>17.2075333333333</v>
      </c>
      <c r="J211" s="13"/>
      <c r="K211" s="13" t="s">
        <v>114</v>
      </c>
      <c r="L211" s="16" t="s">
        <v>523</v>
      </c>
      <c r="M211" s="3" t="n">
        <v>56.5</v>
      </c>
      <c r="N211" s="3" t="n">
        <v>1.73</v>
      </c>
      <c r="O211" s="3" t="n">
        <v>15.3</v>
      </c>
      <c r="P211" s="3" t="n">
        <v>1.94</v>
      </c>
      <c r="Q211" s="3" t="n">
        <v>7.02</v>
      </c>
      <c r="R211" s="3"/>
      <c r="S211" s="3" t="n">
        <v>0.16</v>
      </c>
      <c r="T211" s="3" t="n">
        <v>2.98</v>
      </c>
      <c r="U211" s="3" t="n">
        <v>6.2</v>
      </c>
      <c r="V211" s="3" t="n">
        <v>3.43</v>
      </c>
      <c r="W211" s="3" t="n">
        <v>2.33</v>
      </c>
      <c r="X211" s="3" t="n">
        <v>0.7</v>
      </c>
      <c r="Y211" s="3" t="n">
        <v>1.44</v>
      </c>
      <c r="Z211" s="3" t="n">
        <v>0.06</v>
      </c>
      <c r="AA211" s="3"/>
      <c r="AB211" s="3"/>
      <c r="AC211" s="3" t="n">
        <v>0.06</v>
      </c>
      <c r="AD211" s="3"/>
      <c r="AE211" s="3"/>
      <c r="AF211" s="3"/>
      <c r="AG211" s="3"/>
      <c r="AH211" s="3" t="n">
        <v>729</v>
      </c>
      <c r="AI211" s="3"/>
      <c r="AJ211" s="3"/>
      <c r="AK211" s="3"/>
      <c r="AL211" s="3"/>
      <c r="AM211" s="3"/>
      <c r="AN211" s="3" t="n">
        <v>183</v>
      </c>
      <c r="AO211" s="3" t="n">
        <v>35</v>
      </c>
      <c r="AP211" s="3" t="n">
        <v>30</v>
      </c>
      <c r="AQ211" s="3" t="n">
        <v>2.2</v>
      </c>
      <c r="AR211" s="3"/>
      <c r="AS211" s="3" t="n">
        <v>10.8</v>
      </c>
      <c r="AT211" s="3" t="n">
        <v>5.9</v>
      </c>
      <c r="AU211" s="3" t="n">
        <v>3.03</v>
      </c>
      <c r="AV211" s="3"/>
      <c r="AW211" s="3"/>
      <c r="AX211" s="3" t="n">
        <v>12.8</v>
      </c>
      <c r="AY211" s="3"/>
      <c r="AZ211" s="3" t="n">
        <v>12.8</v>
      </c>
      <c r="BA211" s="3"/>
      <c r="BB211" s="3" t="n">
        <v>2.32</v>
      </c>
      <c r="BC211" s="3" t="n">
        <v>85.9</v>
      </c>
      <c r="BD211" s="3"/>
      <c r="BE211" s="3" t="n">
        <v>0.89</v>
      </c>
      <c r="BF211" s="3"/>
      <c r="BG211" s="3" t="n">
        <v>48.4</v>
      </c>
      <c r="BH211" s="3" t="n">
        <v>82.9</v>
      </c>
      <c r="BI211" s="3" t="n">
        <v>7</v>
      </c>
      <c r="BJ211" s="3" t="n">
        <v>13.1</v>
      </c>
      <c r="BK211" s="3" t="n">
        <v>21.2</v>
      </c>
      <c r="BL211" s="3" t="n">
        <v>95</v>
      </c>
      <c r="BM211" s="3"/>
      <c r="BN211" s="3"/>
      <c r="BO211" s="3" t="n">
        <v>19.3</v>
      </c>
      <c r="BP211" s="3"/>
      <c r="BQ211" s="3" t="n">
        <v>15.2</v>
      </c>
      <c r="BR211" s="3"/>
      <c r="BS211" s="3" t="n">
        <v>309</v>
      </c>
      <c r="BT211" s="3" t="n">
        <v>2.82</v>
      </c>
      <c r="BU211" s="3"/>
      <c r="BV211" s="3" t="n">
        <v>13.7</v>
      </c>
      <c r="BW211" s="3"/>
      <c r="BX211" s="3" t="n">
        <v>0.8</v>
      </c>
      <c r="BY211" s="3" t="n">
        <v>2.04</v>
      </c>
      <c r="BZ211" s="3" t="n">
        <v>140</v>
      </c>
      <c r="CA211" s="3"/>
      <c r="CB211" s="3" t="n">
        <v>56.7</v>
      </c>
      <c r="CC211" s="3" t="n">
        <v>5.31</v>
      </c>
      <c r="CD211" s="3" t="n">
        <v>123</v>
      </c>
      <c r="CE211" s="3" t="n">
        <v>495</v>
      </c>
      <c r="CF211" s="5" t="n">
        <v>0.307443365695793</v>
      </c>
      <c r="CG211" s="5" t="n">
        <v>5.44973544973545</v>
      </c>
      <c r="CH211" s="5" t="n">
        <v>23.8133838649682</v>
      </c>
      <c r="CI211" s="17" t="n">
        <v>34.7625211564955</v>
      </c>
      <c r="CJ211" s="5" t="n">
        <f aca="false">(100*CI211-1781)/1003</f>
        <v>1.69018157093674</v>
      </c>
    </row>
    <row r="212" customFormat="false" ht="15" hidden="false" customHeight="false" outlineLevel="0" collapsed="false">
      <c r="A212" s="12" t="s">
        <v>524</v>
      </c>
      <c r="B212" s="13" t="s">
        <v>522</v>
      </c>
      <c r="C212" s="14"/>
      <c r="D212" s="13" t="n">
        <v>292</v>
      </c>
      <c r="E212" s="13" t="n">
        <v>4</v>
      </c>
      <c r="F212" s="13" t="s">
        <v>111</v>
      </c>
      <c r="G212" s="13" t="s">
        <v>124</v>
      </c>
      <c r="H212" s="15" t="n">
        <v>50.29</v>
      </c>
      <c r="I212" s="15" t="n">
        <v>17.136</v>
      </c>
      <c r="J212" s="13"/>
      <c r="K212" s="13" t="s">
        <v>148</v>
      </c>
      <c r="L212" s="16" t="s">
        <v>525</v>
      </c>
      <c r="M212" s="3" t="n">
        <v>57.3</v>
      </c>
      <c r="N212" s="3" t="n">
        <v>1.7</v>
      </c>
      <c r="O212" s="3" t="n">
        <v>15.1</v>
      </c>
      <c r="P212" s="3" t="n">
        <v>9</v>
      </c>
      <c r="Q212" s="3"/>
      <c r="R212" s="3"/>
      <c r="S212" s="3" t="n">
        <v>0.2</v>
      </c>
      <c r="T212" s="3" t="n">
        <v>3.4</v>
      </c>
      <c r="U212" s="3" t="n">
        <v>5.7</v>
      </c>
      <c r="V212" s="3" t="n">
        <v>3.2</v>
      </c>
      <c r="W212" s="3" t="n">
        <v>2.1</v>
      </c>
      <c r="X212" s="3" t="n">
        <v>0.7</v>
      </c>
      <c r="Y212" s="3" t="n">
        <v>0.7</v>
      </c>
      <c r="Z212" s="3"/>
      <c r="AA212" s="3"/>
      <c r="AB212" s="3"/>
      <c r="AC212" s="3"/>
      <c r="AD212" s="3"/>
      <c r="AE212" s="3"/>
      <c r="AF212" s="3"/>
      <c r="AG212" s="3"/>
      <c r="AH212" s="3" t="n">
        <v>673</v>
      </c>
      <c r="AI212" s="3"/>
      <c r="AJ212" s="3"/>
      <c r="AK212" s="3"/>
      <c r="AL212" s="3"/>
      <c r="AM212" s="3"/>
      <c r="AN212" s="3" t="n">
        <v>126.5</v>
      </c>
      <c r="AO212" s="3" t="n">
        <v>23.8</v>
      </c>
      <c r="AP212" s="3"/>
      <c r="AQ212" s="3" t="n">
        <v>1.4</v>
      </c>
      <c r="AR212" s="3"/>
      <c r="AS212" s="3" t="n">
        <v>8.8</v>
      </c>
      <c r="AT212" s="3" t="n">
        <v>5.3</v>
      </c>
      <c r="AU212" s="3" t="n">
        <v>3</v>
      </c>
      <c r="AV212" s="3"/>
      <c r="AW212" s="3" t="n">
        <v>22.2</v>
      </c>
      <c r="AX212" s="3" t="n">
        <v>9.8</v>
      </c>
      <c r="AY212" s="3"/>
      <c r="AZ212" s="3" t="n">
        <v>10.3</v>
      </c>
      <c r="BA212" s="3"/>
      <c r="BB212" s="3" t="n">
        <v>1.8</v>
      </c>
      <c r="BC212" s="3" t="n">
        <v>58.7</v>
      </c>
      <c r="BD212" s="3"/>
      <c r="BE212" s="3" t="n">
        <v>0.7</v>
      </c>
      <c r="BF212" s="3"/>
      <c r="BG212" s="3" t="n">
        <v>42.3</v>
      </c>
      <c r="BH212" s="3" t="n">
        <v>66.2</v>
      </c>
      <c r="BI212" s="3" t="n">
        <v>73</v>
      </c>
      <c r="BJ212" s="3"/>
      <c r="BK212" s="3" t="n">
        <v>16.7</v>
      </c>
      <c r="BL212" s="3" t="n">
        <v>58.8</v>
      </c>
      <c r="BM212" s="3"/>
      <c r="BN212" s="3"/>
      <c r="BO212" s="3" t="n">
        <v>16</v>
      </c>
      <c r="BP212" s="3"/>
      <c r="BQ212" s="3" t="n">
        <v>12.3</v>
      </c>
      <c r="BR212" s="3"/>
      <c r="BS212" s="3" t="n">
        <v>393.2</v>
      </c>
      <c r="BT212" s="3" t="n">
        <v>3</v>
      </c>
      <c r="BU212" s="3" t="n">
        <v>1.5</v>
      </c>
      <c r="BV212" s="3" t="n">
        <v>7.2</v>
      </c>
      <c r="BW212" s="3" t="n">
        <v>0.2</v>
      </c>
      <c r="BX212" s="3" t="n">
        <v>0.6</v>
      </c>
      <c r="BY212" s="3" t="n">
        <v>3.1</v>
      </c>
      <c r="BZ212" s="3" t="n">
        <v>106</v>
      </c>
      <c r="CA212" s="3"/>
      <c r="CB212" s="3" t="n">
        <v>46.9</v>
      </c>
      <c r="CC212" s="3" t="n">
        <v>4.4</v>
      </c>
      <c r="CD212" s="3"/>
      <c r="CE212" s="3" t="n">
        <v>420.2</v>
      </c>
      <c r="CF212" s="5" t="n">
        <v>0.149542217700916</v>
      </c>
      <c r="CG212" s="5" t="n">
        <v>8.38379530916844</v>
      </c>
      <c r="CH212" s="5" t="n">
        <v>19.6384810841333</v>
      </c>
      <c r="CI212" s="17" t="n">
        <v>37.5028178081864</v>
      </c>
      <c r="CJ212" s="5" t="n">
        <f aca="false">(100*CI212-1781)/1003</f>
        <v>1.96339160600064</v>
      </c>
    </row>
    <row r="213" customFormat="false" ht="15" hidden="false" customHeight="false" outlineLevel="0" collapsed="false">
      <c r="A213" s="12" t="s">
        <v>443</v>
      </c>
      <c r="B213" s="13"/>
      <c r="C213" s="14" t="s">
        <v>526</v>
      </c>
      <c r="D213" s="13" t="n">
        <v>309</v>
      </c>
      <c r="E213" s="13" t="n">
        <v>2</v>
      </c>
      <c r="F213" s="13" t="s">
        <v>155</v>
      </c>
      <c r="G213" s="13" t="s">
        <v>156</v>
      </c>
      <c r="H213" s="27" t="n">
        <v>45.224449</v>
      </c>
      <c r="I213" s="27" t="n">
        <v>3.65903</v>
      </c>
      <c r="J213" s="14" t="s">
        <v>527</v>
      </c>
      <c r="K213" s="13" t="s">
        <v>114</v>
      </c>
      <c r="L213" s="16" t="s">
        <v>528</v>
      </c>
      <c r="M213" s="5" t="n">
        <v>60.2</v>
      </c>
      <c r="N213" s="5" t="n">
        <v>0.93</v>
      </c>
      <c r="O213" s="5" t="n">
        <v>16.1</v>
      </c>
      <c r="P213" s="5" t="n">
        <v>5.51</v>
      </c>
      <c r="Q213" s="3"/>
      <c r="R213" s="3"/>
      <c r="S213" s="5" t="n">
        <v>0.08</v>
      </c>
      <c r="T213" s="5" t="n">
        <v>4.54</v>
      </c>
      <c r="U213" s="5" t="n">
        <v>4.75</v>
      </c>
      <c r="V213" s="5" t="n">
        <v>2.7</v>
      </c>
      <c r="W213" s="5" t="n">
        <v>4.86</v>
      </c>
      <c r="X213" s="5" t="n">
        <v>0.47</v>
      </c>
      <c r="Y213" s="5" t="n">
        <v>1.12</v>
      </c>
      <c r="Z213" s="3"/>
      <c r="AA213" s="3"/>
      <c r="AB213" s="3"/>
      <c r="AC213" s="3"/>
      <c r="AD213" s="3"/>
      <c r="AE213" s="5" t="s">
        <v>529</v>
      </c>
      <c r="AF213" s="3"/>
      <c r="AG213" s="3"/>
      <c r="AH213" s="5" t="n">
        <v>1915</v>
      </c>
      <c r="AI213" s="3"/>
      <c r="AJ213" s="5" t="n">
        <v>0.16</v>
      </c>
      <c r="AK213" s="3"/>
      <c r="AL213" s="3"/>
      <c r="AM213" s="5"/>
      <c r="AN213" s="5" t="n">
        <v>164</v>
      </c>
      <c r="AO213" s="5" t="n">
        <v>19</v>
      </c>
      <c r="AP213" s="5" t="n">
        <v>120</v>
      </c>
      <c r="AQ213" s="5" t="n">
        <v>13.4</v>
      </c>
      <c r="AR213" s="5" t="n">
        <v>50</v>
      </c>
      <c r="AS213" s="5" t="n">
        <v>3.96</v>
      </c>
      <c r="AT213" s="5" t="n">
        <v>1.86</v>
      </c>
      <c r="AU213" s="5" t="n">
        <v>2.55</v>
      </c>
      <c r="AV213" s="3"/>
      <c r="AW213" s="5" t="n">
        <v>21</v>
      </c>
      <c r="AX213" s="5" t="n">
        <v>7.71</v>
      </c>
      <c r="AY213" s="3"/>
      <c r="AZ213" s="5" t="n">
        <v>7.7</v>
      </c>
      <c r="BA213" s="5"/>
      <c r="BB213" s="5" t="n">
        <v>0.71</v>
      </c>
      <c r="BC213" s="5" t="n">
        <v>88.6</v>
      </c>
      <c r="BD213" s="5" t="n">
        <v>50</v>
      </c>
      <c r="BE213" s="5" t="n">
        <v>0.29</v>
      </c>
      <c r="BF213" s="5" t="n">
        <v>1</v>
      </c>
      <c r="BG213" s="5" t="n">
        <v>17.1</v>
      </c>
      <c r="BH213" s="5" t="n">
        <v>68.7</v>
      </c>
      <c r="BI213" s="5" t="n">
        <v>59</v>
      </c>
      <c r="BJ213" s="5" t="n">
        <v>39</v>
      </c>
      <c r="BK213" s="5" t="n">
        <v>18.5</v>
      </c>
      <c r="BL213" s="5" t="n">
        <v>200</v>
      </c>
      <c r="BM213" s="3" t="n">
        <v>200</v>
      </c>
      <c r="BN213" s="5"/>
      <c r="BO213" s="5" t="n">
        <v>12</v>
      </c>
      <c r="BP213" s="5" t="n">
        <v>0.3</v>
      </c>
      <c r="BQ213" s="5" t="n">
        <v>10.5</v>
      </c>
      <c r="BR213" s="5" t="n">
        <v>9</v>
      </c>
      <c r="BS213" s="5" t="n">
        <v>680</v>
      </c>
      <c r="BT213" s="5" t="n">
        <v>2.1</v>
      </c>
      <c r="BU213" s="5" t="n">
        <v>0.95</v>
      </c>
      <c r="BV213" s="5" t="n">
        <v>28.7</v>
      </c>
      <c r="BW213" s="5" t="n">
        <v>1</v>
      </c>
      <c r="BX213" s="5" t="n">
        <v>0.22</v>
      </c>
      <c r="BY213" s="5" t="n">
        <v>13.6</v>
      </c>
      <c r="BZ213" s="5" t="n">
        <v>106</v>
      </c>
      <c r="CA213" s="5" t="n">
        <v>1</v>
      </c>
      <c r="CB213" s="5" t="n">
        <v>20.2</v>
      </c>
      <c r="CC213" s="5" t="n">
        <v>1.86</v>
      </c>
      <c r="CD213" s="5" t="n">
        <v>61</v>
      </c>
      <c r="CE213" s="5" t="n">
        <v>295</v>
      </c>
      <c r="CF213" s="5" t="n">
        <v>0.294117647058823</v>
      </c>
      <c r="CG213" s="5" t="n">
        <v>33.6633663366337</v>
      </c>
      <c r="CH213" s="5" t="n">
        <v>70.1202163895011</v>
      </c>
      <c r="CI213" s="17" t="n">
        <v>63.0208830808809</v>
      </c>
      <c r="CJ213" s="5" t="n">
        <f aca="false">(100*CI213-1781)/1003</f>
        <v>4.50756561125433</v>
      </c>
    </row>
    <row r="214" customFormat="false" ht="15" hidden="false" customHeight="false" outlineLevel="0" collapsed="false">
      <c r="A214" s="12" t="s">
        <v>530</v>
      </c>
      <c r="B214" s="13"/>
      <c r="C214" s="14" t="s">
        <v>151</v>
      </c>
      <c r="D214" s="13" t="n">
        <v>306</v>
      </c>
      <c r="E214" s="13" t="n">
        <v>2</v>
      </c>
      <c r="F214" s="13" t="s">
        <v>155</v>
      </c>
      <c r="G214" s="13" t="s">
        <v>156</v>
      </c>
      <c r="H214" s="27" t="n">
        <v>44.55378</v>
      </c>
      <c r="I214" s="27" t="n">
        <v>4.28713</v>
      </c>
      <c r="J214" s="14" t="s">
        <v>531</v>
      </c>
      <c r="K214" s="13" t="s">
        <v>114</v>
      </c>
      <c r="L214" s="16" t="s">
        <v>528</v>
      </c>
      <c r="M214" s="5" t="n">
        <v>56.4</v>
      </c>
      <c r="N214" s="5" t="n">
        <v>0.92</v>
      </c>
      <c r="O214" s="5" t="n">
        <v>15.45</v>
      </c>
      <c r="P214" s="5" t="n">
        <v>7</v>
      </c>
      <c r="Q214" s="3"/>
      <c r="R214" s="3"/>
      <c r="S214" s="5" t="n">
        <v>0.1</v>
      </c>
      <c r="T214" s="5" t="n">
        <v>4.6</v>
      </c>
      <c r="U214" s="5" t="n">
        <v>4.25</v>
      </c>
      <c r="V214" s="5" t="n">
        <v>2.16</v>
      </c>
      <c r="W214" s="5" t="n">
        <v>4.2</v>
      </c>
      <c r="X214" s="5" t="n">
        <v>0.53</v>
      </c>
      <c r="Y214" s="5" t="n">
        <v>2.2</v>
      </c>
      <c r="Z214" s="3"/>
      <c r="AA214" s="3"/>
      <c r="AB214" s="3"/>
      <c r="AC214" s="3"/>
      <c r="AD214" s="3"/>
      <c r="AE214" s="5" t="n">
        <v>2.2</v>
      </c>
      <c r="AF214" s="3"/>
      <c r="AG214" s="3"/>
      <c r="AH214" s="5" t="n">
        <v>1405</v>
      </c>
      <c r="AI214" s="3"/>
      <c r="AJ214" s="5" t="n">
        <v>0.07</v>
      </c>
      <c r="AK214" s="3"/>
      <c r="AL214" s="3"/>
      <c r="AM214" s="5"/>
      <c r="AN214" s="5" t="n">
        <v>71.7</v>
      </c>
      <c r="AO214" s="5" t="n">
        <v>20</v>
      </c>
      <c r="AP214" s="5" t="n">
        <v>140</v>
      </c>
      <c r="AQ214" s="5" t="n">
        <v>15.25</v>
      </c>
      <c r="AR214" s="5" t="n">
        <v>13</v>
      </c>
      <c r="AS214" s="5" t="n">
        <v>4.68</v>
      </c>
      <c r="AT214" s="5" t="n">
        <v>2.72</v>
      </c>
      <c r="AU214" s="5" t="n">
        <v>1.36</v>
      </c>
      <c r="AV214" s="3"/>
      <c r="AW214" s="5" t="n">
        <v>18</v>
      </c>
      <c r="AX214" s="5" t="n">
        <v>5.88</v>
      </c>
      <c r="AY214" s="3"/>
      <c r="AZ214" s="5" t="n">
        <v>5.1</v>
      </c>
      <c r="BA214" s="5"/>
      <c r="BB214" s="5" t="n">
        <v>0.87</v>
      </c>
      <c r="BC214" s="5" t="n">
        <v>35.1</v>
      </c>
      <c r="BD214" s="5" t="n">
        <v>80</v>
      </c>
      <c r="BE214" s="5" t="n">
        <v>0.45</v>
      </c>
      <c r="BF214" s="5" t="n">
        <v>1</v>
      </c>
      <c r="BG214" s="5" t="n">
        <v>13.2</v>
      </c>
      <c r="BH214" s="5" t="n">
        <v>35</v>
      </c>
      <c r="BI214" s="5" t="n">
        <v>19</v>
      </c>
      <c r="BJ214" s="5" t="n">
        <v>22</v>
      </c>
      <c r="BK214" s="5" t="n">
        <v>9.04</v>
      </c>
      <c r="BL214" s="5" t="n">
        <v>148.5</v>
      </c>
      <c r="BM214" s="3" t="n">
        <v>700</v>
      </c>
      <c r="BN214" s="5" t="n">
        <v>0.09</v>
      </c>
      <c r="BO214" s="5" t="n">
        <v>21</v>
      </c>
      <c r="BP214" s="5" t="n">
        <v>0.6</v>
      </c>
      <c r="BQ214" s="5" t="n">
        <v>7.29</v>
      </c>
      <c r="BR214" s="5" t="n">
        <v>4</v>
      </c>
      <c r="BS214" s="5" t="n">
        <v>522</v>
      </c>
      <c r="BT214" s="5" t="n">
        <v>1.1</v>
      </c>
      <c r="BU214" s="5" t="n">
        <v>0.91</v>
      </c>
      <c r="BV214" s="5" t="n">
        <v>14.35</v>
      </c>
      <c r="BW214" s="5" t="n">
        <v>0.9</v>
      </c>
      <c r="BX214" s="5" t="n">
        <v>0.39</v>
      </c>
      <c r="BY214" s="5" t="n">
        <v>4.09</v>
      </c>
      <c r="BZ214" s="5" t="n">
        <v>155</v>
      </c>
      <c r="CA214" s="5" t="n">
        <v>1</v>
      </c>
      <c r="CB214" s="5" t="n">
        <v>27.4</v>
      </c>
      <c r="CC214" s="5" t="n">
        <v>2.32</v>
      </c>
      <c r="CD214" s="5" t="n">
        <v>84</v>
      </c>
      <c r="CE214" s="5" t="n">
        <v>212</v>
      </c>
      <c r="CF214" s="5" t="n">
        <v>0.28448275862069</v>
      </c>
      <c r="CG214" s="5" t="n">
        <v>19.0510948905109</v>
      </c>
      <c r="CH214" s="5" t="n">
        <v>22.2710965945599</v>
      </c>
      <c r="CI214" s="17" t="n">
        <v>47.0643326615423</v>
      </c>
      <c r="CJ214" s="5" t="n">
        <f aca="false">(100*CI214-1781)/1003</f>
        <v>2.91668321650472</v>
      </c>
    </row>
    <row r="215" customFormat="false" ht="15" hidden="false" customHeight="false" outlineLevel="0" collapsed="false">
      <c r="A215" s="12" t="s">
        <v>532</v>
      </c>
      <c r="B215" s="13"/>
      <c r="C215" s="14" t="s">
        <v>151</v>
      </c>
      <c r="D215" s="13" t="n">
        <v>306</v>
      </c>
      <c r="E215" s="13" t="n">
        <v>2</v>
      </c>
      <c r="F215" s="13" t="s">
        <v>155</v>
      </c>
      <c r="G215" s="13" t="s">
        <v>156</v>
      </c>
      <c r="H215" s="27" t="n">
        <v>44.60045</v>
      </c>
      <c r="I215" s="27" t="n">
        <v>4.07053</v>
      </c>
      <c r="J215" s="28" t="s">
        <v>533</v>
      </c>
      <c r="K215" s="13" t="s">
        <v>114</v>
      </c>
      <c r="L215" s="16" t="s">
        <v>528</v>
      </c>
      <c r="M215" s="5" t="n">
        <v>57.6</v>
      </c>
      <c r="N215" s="5" t="n">
        <v>1.36</v>
      </c>
      <c r="O215" s="5" t="n">
        <v>14.7</v>
      </c>
      <c r="P215" s="5" t="n">
        <v>6.13</v>
      </c>
      <c r="Q215" s="3"/>
      <c r="R215" s="3"/>
      <c r="S215" s="5" t="n">
        <v>0.09</v>
      </c>
      <c r="T215" s="5" t="n">
        <v>5.74</v>
      </c>
      <c r="U215" s="5" t="n">
        <v>4.11</v>
      </c>
      <c r="V215" s="5" t="n">
        <v>2.96</v>
      </c>
      <c r="W215" s="5" t="n">
        <v>3.42</v>
      </c>
      <c r="X215" s="5" t="n">
        <v>0.68</v>
      </c>
      <c r="Y215" s="5" t="n">
        <v>0.99</v>
      </c>
      <c r="Z215" s="3"/>
      <c r="AA215" s="3"/>
      <c r="AB215" s="3"/>
      <c r="AC215" s="3"/>
      <c r="AD215" s="3"/>
      <c r="AE215" s="5" t="n">
        <v>3.2</v>
      </c>
      <c r="AF215" s="3"/>
      <c r="AG215" s="3"/>
      <c r="AH215" s="5" t="n">
        <v>1430</v>
      </c>
      <c r="AI215" s="3"/>
      <c r="AJ215" s="5" t="n">
        <v>0.12</v>
      </c>
      <c r="AK215" s="3"/>
      <c r="AL215" s="3"/>
      <c r="AM215" s="5" t="s">
        <v>534</v>
      </c>
      <c r="AN215" s="5" t="n">
        <v>177.5</v>
      </c>
      <c r="AO215" s="5" t="n">
        <v>21</v>
      </c>
      <c r="AP215" s="5" t="n">
        <v>180</v>
      </c>
      <c r="AQ215" s="5" t="n">
        <v>5.94</v>
      </c>
      <c r="AR215" s="5" t="n">
        <v>10</v>
      </c>
      <c r="AS215" s="5" t="n">
        <v>4.2</v>
      </c>
      <c r="AT215" s="5" t="n">
        <v>1.75</v>
      </c>
      <c r="AU215" s="5" t="n">
        <v>2.31</v>
      </c>
      <c r="AV215" s="3"/>
      <c r="AW215" s="5" t="n">
        <v>20.4</v>
      </c>
      <c r="AX215" s="5" t="n">
        <v>8.52</v>
      </c>
      <c r="AY215" s="3"/>
      <c r="AZ215" s="5" t="n">
        <v>10.2</v>
      </c>
      <c r="BA215" s="5"/>
      <c r="BB215" s="5" t="n">
        <v>0.62</v>
      </c>
      <c r="BC215" s="5" t="n">
        <v>91.5</v>
      </c>
      <c r="BD215" s="5" t="n">
        <v>50</v>
      </c>
      <c r="BE215" s="5" t="n">
        <v>0.24</v>
      </c>
      <c r="BF215" s="5" t="n">
        <v>1</v>
      </c>
      <c r="BG215" s="5" t="n">
        <v>23.4</v>
      </c>
      <c r="BH215" s="5" t="n">
        <v>77.5</v>
      </c>
      <c r="BI215" s="5" t="n">
        <v>136</v>
      </c>
      <c r="BJ215" s="5" t="n">
        <v>8</v>
      </c>
      <c r="BK215" s="5" t="n">
        <v>20.8</v>
      </c>
      <c r="BL215" s="5" t="n">
        <v>138.5</v>
      </c>
      <c r="BM215" s="3" t="n">
        <v>400</v>
      </c>
      <c r="BN215" s="5"/>
      <c r="BO215" s="5" t="n">
        <v>13</v>
      </c>
      <c r="BP215" s="5" t="n">
        <v>0.6</v>
      </c>
      <c r="BQ215" s="5" t="n">
        <v>12.95</v>
      </c>
      <c r="BR215" s="5" t="n">
        <v>6</v>
      </c>
      <c r="BS215" s="5" t="n">
        <v>577</v>
      </c>
      <c r="BT215" s="5" t="n">
        <v>1</v>
      </c>
      <c r="BU215" s="5" t="n">
        <v>0.92</v>
      </c>
      <c r="BV215" s="5" t="n">
        <v>23</v>
      </c>
      <c r="BW215" s="5" t="n">
        <v>0.5</v>
      </c>
      <c r="BX215" s="5" t="n">
        <v>0.27</v>
      </c>
      <c r="BY215" s="5" t="n">
        <v>3.01</v>
      </c>
      <c r="BZ215" s="5" t="n">
        <v>73</v>
      </c>
      <c r="CA215" s="5" t="n">
        <v>1</v>
      </c>
      <c r="CB215" s="5" t="n">
        <v>18.6</v>
      </c>
      <c r="CC215" s="5" t="n">
        <v>1.18</v>
      </c>
      <c r="CD215" s="5" t="n">
        <v>84</v>
      </c>
      <c r="CE215" s="5" t="n">
        <v>437</v>
      </c>
      <c r="CF215" s="5" t="n">
        <v>0.240034662045061</v>
      </c>
      <c r="CG215" s="5" t="n">
        <v>31.0215053763441</v>
      </c>
      <c r="CH215" s="5" t="n">
        <v>114.146225918518</v>
      </c>
      <c r="CI215" s="17" t="n">
        <v>66.4670377912263</v>
      </c>
      <c r="CJ215" s="5" t="n">
        <f aca="false">(100*CI215-1781)/1003</f>
        <v>4.85115032813822</v>
      </c>
    </row>
    <row r="216" customFormat="false" ht="15" hidden="false" customHeight="false" outlineLevel="0" collapsed="false">
      <c r="A216" s="12" t="s">
        <v>535</v>
      </c>
      <c r="B216" s="13"/>
      <c r="C216" s="14" t="s">
        <v>273</v>
      </c>
      <c r="D216" s="13" t="n">
        <v>306</v>
      </c>
      <c r="E216" s="13" t="n">
        <v>2</v>
      </c>
      <c r="F216" s="13" t="s">
        <v>155</v>
      </c>
      <c r="G216" s="13" t="s">
        <v>156</v>
      </c>
      <c r="H216" s="27" t="n">
        <v>44.49818</v>
      </c>
      <c r="I216" s="27" t="n">
        <v>4.08857</v>
      </c>
      <c r="J216" s="14" t="s">
        <v>536</v>
      </c>
      <c r="K216" s="13" t="s">
        <v>114</v>
      </c>
      <c r="L216" s="16" t="s">
        <v>528</v>
      </c>
      <c r="M216" s="5" t="n">
        <v>56.5</v>
      </c>
      <c r="N216" s="5" t="n">
        <v>1.06</v>
      </c>
      <c r="O216" s="5" t="n">
        <v>16</v>
      </c>
      <c r="P216" s="5" t="n">
        <v>7.45</v>
      </c>
      <c r="Q216" s="3"/>
      <c r="R216" s="3"/>
      <c r="S216" s="5" t="n">
        <v>0.1</v>
      </c>
      <c r="T216" s="5" t="n">
        <v>5.34</v>
      </c>
      <c r="U216" s="5" t="n">
        <v>3.37</v>
      </c>
      <c r="V216" s="5" t="n">
        <v>2.46</v>
      </c>
      <c r="W216" s="5" t="n">
        <v>3.93</v>
      </c>
      <c r="X216" s="5" t="n">
        <v>0.66</v>
      </c>
      <c r="Y216" s="5" t="n">
        <v>1.84</v>
      </c>
      <c r="Z216" s="3"/>
      <c r="AA216" s="3"/>
      <c r="AB216" s="3"/>
      <c r="AC216" s="3"/>
      <c r="AD216" s="3"/>
      <c r="AE216" s="5"/>
      <c r="AF216" s="3"/>
      <c r="AG216" s="3"/>
      <c r="AH216" s="5" t="n">
        <v>2740</v>
      </c>
      <c r="AI216" s="3"/>
      <c r="AJ216" s="5" t="n">
        <v>0.16</v>
      </c>
      <c r="AK216" s="3"/>
      <c r="AL216" s="3"/>
      <c r="AM216" s="5"/>
      <c r="AN216" s="5" t="n">
        <v>146.5</v>
      </c>
      <c r="AO216" s="5" t="n">
        <v>23</v>
      </c>
      <c r="AP216" s="5" t="n">
        <v>220</v>
      </c>
      <c r="AQ216" s="5" t="n">
        <v>47.6</v>
      </c>
      <c r="AR216" s="5" t="n">
        <v>47</v>
      </c>
      <c r="AS216" s="5" t="n">
        <v>7.5</v>
      </c>
      <c r="AT216" s="5" t="n">
        <v>3.62</v>
      </c>
      <c r="AU216" s="5" t="n">
        <v>2.95</v>
      </c>
      <c r="AV216" s="3"/>
      <c r="AW216" s="5" t="n">
        <v>22</v>
      </c>
      <c r="AX216" s="5" t="n">
        <v>10.3</v>
      </c>
      <c r="AY216" s="3"/>
      <c r="AZ216" s="5" t="n">
        <v>13.7</v>
      </c>
      <c r="BA216" s="5" t="n">
        <v>0.014</v>
      </c>
      <c r="BB216" s="5" t="n">
        <v>1.1</v>
      </c>
      <c r="BC216" s="5" t="n">
        <v>69.8</v>
      </c>
      <c r="BD216" s="5" t="n">
        <v>50</v>
      </c>
      <c r="BE216" s="5" t="n">
        <v>0.45</v>
      </c>
      <c r="BF216" s="5" t="n">
        <v>2</v>
      </c>
      <c r="BG216" s="5" t="n">
        <v>30.3</v>
      </c>
      <c r="BH216" s="5" t="n">
        <v>74.4</v>
      </c>
      <c r="BI216" s="5" t="n">
        <v>85</v>
      </c>
      <c r="BJ216" s="5" t="n">
        <v>26</v>
      </c>
      <c r="BK216" s="5" t="n">
        <v>18.35</v>
      </c>
      <c r="BL216" s="5" t="n">
        <v>253</v>
      </c>
      <c r="BM216" s="3" t="n">
        <v>1500</v>
      </c>
      <c r="BN216" s="5" t="n">
        <v>1.03</v>
      </c>
      <c r="BO216" s="5" t="n">
        <v>18</v>
      </c>
      <c r="BP216" s="5" t="n">
        <v>1.1</v>
      </c>
      <c r="BQ216" s="5" t="n">
        <v>15.3</v>
      </c>
      <c r="BR216" s="5" t="n">
        <v>75</v>
      </c>
      <c r="BS216" s="5" t="n">
        <v>802</v>
      </c>
      <c r="BT216" s="5" t="n">
        <v>1.2</v>
      </c>
      <c r="BU216" s="5" t="n">
        <v>1.36</v>
      </c>
      <c r="BV216" s="5" t="n">
        <v>51.6</v>
      </c>
      <c r="BW216" s="5" t="n">
        <v>1.9</v>
      </c>
      <c r="BX216" s="5" t="n">
        <v>0.49</v>
      </c>
      <c r="BY216" s="5" t="n">
        <v>10.6</v>
      </c>
      <c r="BZ216" s="5" t="n">
        <v>103</v>
      </c>
      <c r="CA216" s="5" t="n">
        <v>34</v>
      </c>
      <c r="CB216" s="5" t="n">
        <v>33.5</v>
      </c>
      <c r="CC216" s="5" t="n">
        <v>2.63</v>
      </c>
      <c r="CD216" s="5" t="n">
        <v>194</v>
      </c>
      <c r="CE216" s="5" t="n">
        <v>509</v>
      </c>
      <c r="CF216" s="5" t="n">
        <v>0.315461346633416</v>
      </c>
      <c r="CG216" s="5" t="n">
        <v>23.9402985074627</v>
      </c>
      <c r="CH216" s="5" t="n">
        <v>39.0680868148218</v>
      </c>
      <c r="CI216" s="17" t="n">
        <v>54.3629929106836</v>
      </c>
      <c r="CJ216" s="5" t="n">
        <f aca="false">(100*CI216-1781)/1003</f>
        <v>3.64436619249089</v>
      </c>
    </row>
    <row r="217" customFormat="false" ht="15" hidden="false" customHeight="false" outlineLevel="0" collapsed="false">
      <c r="A217" s="12" t="s">
        <v>167</v>
      </c>
      <c r="B217" s="13"/>
      <c r="C217" s="14" t="s">
        <v>450</v>
      </c>
      <c r="D217" s="13" t="n">
        <v>309.4</v>
      </c>
      <c r="E217" s="13" t="n">
        <v>1.5</v>
      </c>
      <c r="F217" s="13" t="s">
        <v>155</v>
      </c>
      <c r="G217" s="13" t="s">
        <v>156</v>
      </c>
      <c r="H217" s="27" t="n">
        <v>44.827544</v>
      </c>
      <c r="I217" s="27" t="n">
        <v>3.799743</v>
      </c>
      <c r="J217" s="14" t="s">
        <v>537</v>
      </c>
      <c r="K217" s="13" t="s">
        <v>114</v>
      </c>
      <c r="L217" s="16" t="s">
        <v>528</v>
      </c>
      <c r="M217" s="5" t="n">
        <v>55.5</v>
      </c>
      <c r="N217" s="5" t="n">
        <v>1.06</v>
      </c>
      <c r="O217" s="5" t="n">
        <v>18</v>
      </c>
      <c r="P217" s="5" t="n">
        <v>7.53</v>
      </c>
      <c r="Q217" s="3"/>
      <c r="R217" s="3"/>
      <c r="S217" s="5" t="n">
        <v>0.11</v>
      </c>
      <c r="T217" s="5" t="n">
        <v>3.79</v>
      </c>
      <c r="U217" s="5" t="n">
        <v>6.47</v>
      </c>
      <c r="V217" s="5" t="n">
        <v>3.75</v>
      </c>
      <c r="W217" s="5" t="n">
        <v>3.43</v>
      </c>
      <c r="X217" s="5" t="n">
        <v>0.51</v>
      </c>
      <c r="Y217" s="5" t="n">
        <v>1.27</v>
      </c>
      <c r="Z217" s="3"/>
      <c r="AA217" s="3"/>
      <c r="AB217" s="3"/>
      <c r="AC217" s="3"/>
      <c r="AD217" s="3"/>
      <c r="AE217" s="5" t="n">
        <v>0.7</v>
      </c>
      <c r="AF217" s="3"/>
      <c r="AG217" s="3"/>
      <c r="AH217" s="5" t="n">
        <v>2020</v>
      </c>
      <c r="AI217" s="3"/>
      <c r="AJ217" s="5" t="n">
        <v>0.25</v>
      </c>
      <c r="AK217" s="3"/>
      <c r="AL217" s="3"/>
      <c r="AM217" s="5"/>
      <c r="AN217" s="5" t="n">
        <v>165</v>
      </c>
      <c r="AO217" s="5" t="n">
        <v>17</v>
      </c>
      <c r="AP217" s="5"/>
      <c r="AQ217" s="5" t="n">
        <v>12.6</v>
      </c>
      <c r="AR217" s="5" t="n">
        <v>15</v>
      </c>
      <c r="AS217" s="5" t="n">
        <v>5.84</v>
      </c>
      <c r="AT217" s="5" t="n">
        <v>2.89</v>
      </c>
      <c r="AU217" s="5" t="n">
        <v>2.93</v>
      </c>
      <c r="AV217" s="3"/>
      <c r="AW217" s="5" t="n">
        <v>22.9</v>
      </c>
      <c r="AX217" s="5" t="n">
        <v>9.65</v>
      </c>
      <c r="AY217" s="3"/>
      <c r="AZ217" s="5" t="n">
        <v>6.9</v>
      </c>
      <c r="BA217" s="5"/>
      <c r="BB217" s="5" t="n">
        <v>1.08</v>
      </c>
      <c r="BC217" s="5" t="n">
        <v>88.6</v>
      </c>
      <c r="BD217" s="5" t="n">
        <v>70</v>
      </c>
      <c r="BE217" s="5" t="n">
        <v>0.34</v>
      </c>
      <c r="BF217" s="5"/>
      <c r="BG217" s="5" t="n">
        <v>15.4</v>
      </c>
      <c r="BH217" s="5" t="n">
        <v>74.9</v>
      </c>
      <c r="BI217" s="5" t="n">
        <v>2</v>
      </c>
      <c r="BJ217" s="5" t="n">
        <v>37</v>
      </c>
      <c r="BK217" s="5" t="n">
        <v>19.85</v>
      </c>
      <c r="BL217" s="5" t="n">
        <v>148.5</v>
      </c>
      <c r="BM217" s="3" t="n">
        <v>900</v>
      </c>
      <c r="BN217" s="5"/>
      <c r="BO217" s="5" t="n">
        <v>14</v>
      </c>
      <c r="BP217" s="5" t="n">
        <v>0.3</v>
      </c>
      <c r="BQ217" s="5" t="n">
        <v>14.8</v>
      </c>
      <c r="BR217" s="5" t="n">
        <v>6</v>
      </c>
      <c r="BS217" s="5" t="n">
        <v>1045</v>
      </c>
      <c r="BT217" s="5" t="n">
        <v>1.4</v>
      </c>
      <c r="BU217" s="5" t="n">
        <v>1.2</v>
      </c>
      <c r="BV217" s="5" t="n">
        <v>32.6</v>
      </c>
      <c r="BW217" s="5" t="n">
        <v>1</v>
      </c>
      <c r="BX217" s="5" t="n">
        <v>0.44</v>
      </c>
      <c r="BY217" s="5" t="n">
        <v>6.91</v>
      </c>
      <c r="BZ217" s="5" t="n">
        <v>172</v>
      </c>
      <c r="CA217" s="5" t="n">
        <v>1</v>
      </c>
      <c r="CB217" s="5" t="n">
        <v>29.1</v>
      </c>
      <c r="CC217" s="5" t="n">
        <v>2.55</v>
      </c>
      <c r="CD217" s="5" t="n">
        <v>75</v>
      </c>
      <c r="CE217" s="5" t="n">
        <v>275</v>
      </c>
      <c r="CF217" s="5" t="n">
        <v>0.142105263157895</v>
      </c>
      <c r="CG217" s="5" t="n">
        <v>35.9106529209622</v>
      </c>
      <c r="CH217" s="5" t="n">
        <v>51.1465107782243</v>
      </c>
      <c r="CI217" s="17" t="n">
        <v>60.9099597156851</v>
      </c>
      <c r="CJ217" s="5" t="n">
        <f aca="false">(100*CI217-1781)/1003</f>
        <v>4.29710465759572</v>
      </c>
    </row>
    <row r="218" s="13" customFormat="true" ht="15" hidden="false" customHeight="false" outlineLevel="0" collapsed="false">
      <c r="A218" s="12" t="s">
        <v>538</v>
      </c>
      <c r="C218" s="14" t="s">
        <v>539</v>
      </c>
      <c r="D218" s="13" t="n">
        <v>358</v>
      </c>
      <c r="E218" s="13" t="n">
        <v>1</v>
      </c>
      <c r="F218" s="13" t="s">
        <v>155</v>
      </c>
      <c r="G218" s="13" t="s">
        <v>156</v>
      </c>
      <c r="H218" s="15" t="n">
        <v>45.96</v>
      </c>
      <c r="I218" s="15" t="n">
        <v>4.52</v>
      </c>
      <c r="K218" s="13" t="s">
        <v>148</v>
      </c>
      <c r="L218" s="16" t="s">
        <v>157</v>
      </c>
      <c r="M218" s="3" t="n">
        <v>57.3</v>
      </c>
      <c r="N218" s="3" t="n">
        <v>1.45</v>
      </c>
      <c r="O218" s="3" t="n">
        <v>17.7</v>
      </c>
      <c r="P218" s="3" t="n">
        <v>1.65</v>
      </c>
      <c r="Q218" s="3" t="n">
        <v>5.81</v>
      </c>
      <c r="R218" s="3"/>
      <c r="S218" s="3" t="n">
        <v>0.05</v>
      </c>
      <c r="T218" s="3" t="n">
        <v>4.22</v>
      </c>
      <c r="U218" s="3" t="n">
        <v>1.62</v>
      </c>
      <c r="V218" s="3" t="n">
        <v>6.35</v>
      </c>
      <c r="W218" s="3" t="n">
        <v>0.2</v>
      </c>
      <c r="X218" s="3"/>
      <c r="Y218" s="3"/>
      <c r="Z218" s="3"/>
      <c r="AA218" s="3"/>
      <c r="AB218" s="3" t="n">
        <v>3.55</v>
      </c>
      <c r="AC218" s="3" t="n">
        <v>0.08</v>
      </c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 t="n">
        <v>10</v>
      </c>
      <c r="AO218" s="3"/>
      <c r="AP218" s="3"/>
      <c r="AQ218" s="3"/>
      <c r="AR218" s="3"/>
      <c r="AS218" s="3" t="n">
        <v>1.89</v>
      </c>
      <c r="AT218" s="3" t="n">
        <v>1.25</v>
      </c>
      <c r="AU218" s="3" t="n">
        <v>0.46</v>
      </c>
      <c r="AV218" s="3"/>
      <c r="AW218" s="3"/>
      <c r="AX218" s="3"/>
      <c r="AY218" s="3"/>
      <c r="AZ218" s="3"/>
      <c r="BA218" s="3"/>
      <c r="BB218" s="3"/>
      <c r="BC218" s="3" t="n">
        <v>4.41</v>
      </c>
      <c r="BD218" s="3"/>
      <c r="BE218" s="3" t="n">
        <v>0.26</v>
      </c>
      <c r="BF218" s="3"/>
      <c r="BG218" s="3" t="n">
        <v>5</v>
      </c>
      <c r="BH218" s="3" t="n">
        <v>6.58</v>
      </c>
      <c r="BI218" s="3"/>
      <c r="BJ218" s="3"/>
      <c r="BK218" s="3"/>
      <c r="BL218" s="3" t="n">
        <v>5</v>
      </c>
      <c r="BM218" s="3"/>
      <c r="BN218" s="3"/>
      <c r="BO218" s="3"/>
      <c r="BP218" s="3"/>
      <c r="BQ218" s="3" t="n">
        <v>1.74</v>
      </c>
      <c r="BR218" s="3"/>
      <c r="BS218" s="3" t="n">
        <v>277</v>
      </c>
      <c r="BT218" s="3"/>
      <c r="BU218" s="3"/>
      <c r="BV218" s="3" t="n">
        <v>2.68</v>
      </c>
      <c r="BW218" s="3"/>
      <c r="BX218" s="3"/>
      <c r="BY218" s="3"/>
      <c r="BZ218" s="3"/>
      <c r="CA218" s="3"/>
      <c r="CB218" s="3" t="n">
        <v>12</v>
      </c>
      <c r="CC218" s="3" t="n">
        <v>1.59</v>
      </c>
      <c r="CD218" s="3"/>
      <c r="CE218" s="3" t="n">
        <v>132</v>
      </c>
      <c r="CF218" s="5" t="n">
        <v>0.0180505415162455</v>
      </c>
      <c r="CG218" s="5" t="n">
        <v>23.0833333333333</v>
      </c>
      <c r="CH218" s="5" t="n">
        <v>4.08285479901559</v>
      </c>
      <c r="CI218" s="17" t="n">
        <v>34.1126505754333</v>
      </c>
      <c r="CJ218" s="5" t="n">
        <f aca="false">(100*CI218-1781)/1003</f>
        <v>1.62538889087072</v>
      </c>
      <c r="AKR218" s="1"/>
      <c r="AKS218" s="1"/>
      <c r="AKT218" s="1"/>
      <c r="AKU218" s="1"/>
      <c r="AKV218" s="1"/>
      <c r="AKW218" s="1"/>
      <c r="AKX218" s="1"/>
      <c r="AKY218" s="1"/>
      <c r="AKZ218" s="1"/>
      <c r="ALA218" s="1"/>
      <c r="ALB218" s="1"/>
      <c r="ALC218" s="1"/>
      <c r="ALD218" s="1"/>
      <c r="ALE218" s="1"/>
      <c r="ALF218" s="1"/>
      <c r="ALG218" s="1"/>
      <c r="ALH218" s="1"/>
      <c r="ALI218" s="1"/>
      <c r="ALJ218" s="1"/>
      <c r="ALK218" s="1"/>
      <c r="ALL218" s="1"/>
      <c r="ALM218" s="1"/>
      <c r="ALN218" s="1"/>
      <c r="ALO218" s="1"/>
      <c r="ALP218" s="1"/>
      <c r="ALQ218" s="1"/>
      <c r="ALR218" s="1"/>
      <c r="ALS218" s="1"/>
      <c r="ALT218" s="1"/>
      <c r="ALU218" s="1"/>
      <c r="ALV218" s="1"/>
      <c r="ALW218" s="1"/>
      <c r="ALX218" s="1"/>
      <c r="ALY218" s="1"/>
      <c r="ALZ218" s="1"/>
      <c r="AMA218" s="1"/>
      <c r="AMB218" s="1"/>
      <c r="AMC218" s="1"/>
      <c r="AMD218" s="1"/>
      <c r="AME218" s="1"/>
      <c r="AMF218" s="1"/>
      <c r="AMG218" s="1"/>
      <c r="AMH218" s="1"/>
      <c r="AMI218" s="1"/>
      <c r="AMJ218" s="0"/>
    </row>
    <row r="219" customFormat="false" ht="15" hidden="false" customHeight="false" outlineLevel="0" collapsed="false">
      <c r="F219" s="13"/>
    </row>
    <row r="221" customFormat="false" ht="15" hidden="false" customHeight="false" outlineLevel="0" collapsed="false">
      <c r="B221" s="13"/>
      <c r="C221" s="13"/>
      <c r="E221" s="13"/>
      <c r="F221" s="13"/>
      <c r="G221" s="13"/>
      <c r="H221" s="13"/>
      <c r="I221" s="13"/>
      <c r="J221" s="13"/>
      <c r="K221" s="13"/>
      <c r="L221" s="1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</row>
    <row r="222" customFormat="false" ht="15" hidden="false" customHeight="false" outlineLevel="0" collapsed="false">
      <c r="B222" s="13"/>
      <c r="C222" s="13"/>
      <c r="E222" s="13"/>
      <c r="F222" s="13"/>
      <c r="G222" s="13"/>
      <c r="H222" s="13"/>
      <c r="I222" s="13"/>
      <c r="J222" s="13"/>
      <c r="K222" s="13"/>
      <c r="L222" s="1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</row>
    <row r="223" customFormat="false" ht="15" hidden="false" customHeight="false" outlineLevel="0" collapsed="false">
      <c r="B223" s="13"/>
      <c r="C223" s="13"/>
      <c r="E223" s="13"/>
      <c r="F223" s="13"/>
      <c r="G223" s="13"/>
      <c r="H223" s="13"/>
      <c r="I223" s="13"/>
      <c r="J223" s="13"/>
      <c r="K223" s="13"/>
      <c r="L223" s="1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</row>
    <row r="224" customFormat="false" ht="15" hidden="false" customHeight="false" outlineLevel="0" collapsed="false">
      <c r="B224" s="13"/>
      <c r="C224" s="13"/>
      <c r="E224" s="13"/>
      <c r="F224" s="13"/>
      <c r="G224" s="13"/>
      <c r="H224" s="13"/>
      <c r="I224" s="13"/>
      <c r="J224" s="13"/>
      <c r="K224" s="13"/>
      <c r="L224" s="1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</row>
    <row r="225" customFormat="false" ht="15" hidden="false" customHeight="false" outlineLevel="0" collapsed="false">
      <c r="B225" s="13"/>
      <c r="C225" s="13"/>
      <c r="E225" s="13"/>
      <c r="F225" s="13"/>
      <c r="G225" s="13"/>
      <c r="H225" s="13"/>
      <c r="I225" s="13"/>
      <c r="J225" s="13"/>
      <c r="K225" s="13"/>
      <c r="L225" s="1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</row>
    <row r="226" customFormat="false" ht="15" hidden="false" customHeight="false" outlineLevel="0" collapsed="false">
      <c r="B226" s="13"/>
      <c r="C226" s="13"/>
      <c r="E226" s="13"/>
      <c r="F226" s="13"/>
      <c r="G226" s="13"/>
      <c r="H226" s="13"/>
      <c r="I226" s="13"/>
      <c r="J226" s="13"/>
      <c r="K226" s="13"/>
      <c r="L226" s="1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</row>
    <row r="227" customFormat="false" ht="15" hidden="false" customHeight="false" outlineLevel="0" collapsed="false">
      <c r="B227" s="13"/>
      <c r="C227" s="13"/>
      <c r="E227" s="13"/>
      <c r="F227" s="13"/>
      <c r="G227" s="13"/>
      <c r="H227" s="13"/>
      <c r="I227" s="13"/>
      <c r="J227" s="13"/>
      <c r="K227" s="13"/>
      <c r="L227" s="1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</row>
    <row r="228" customFormat="false" ht="15" hidden="false" customHeight="false" outlineLevel="0" collapsed="false">
      <c r="B228" s="13"/>
      <c r="C228" s="13"/>
      <c r="E228" s="13"/>
      <c r="F228" s="13"/>
      <c r="G228" s="13"/>
      <c r="H228" s="13"/>
      <c r="I228" s="13"/>
      <c r="J228" s="13"/>
      <c r="K228" s="13"/>
      <c r="L228" s="1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</row>
    <row r="229" customFormat="false" ht="15" hidden="false" customHeight="false" outlineLevel="0" collapsed="false">
      <c r="B229" s="13"/>
      <c r="C229" s="13"/>
      <c r="E229" s="13"/>
      <c r="F229" s="13"/>
      <c r="G229" s="13"/>
      <c r="H229" s="13"/>
      <c r="I229" s="13"/>
      <c r="J229" s="13"/>
      <c r="K229" s="13"/>
      <c r="L229" s="1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</row>
    <row r="230" customFormat="false" ht="15" hidden="false" customHeight="false" outlineLevel="0" collapsed="false">
      <c r="B230" s="13"/>
      <c r="C230" s="13"/>
      <c r="E230" s="13"/>
      <c r="F230" s="13"/>
      <c r="G230" s="13"/>
      <c r="H230" s="13"/>
      <c r="I230" s="13"/>
      <c r="J230" s="13"/>
      <c r="K230" s="13"/>
      <c r="L230" s="1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</row>
    <row r="231" customFormat="false" ht="15" hidden="false" customHeight="false" outlineLevel="0" collapsed="false">
      <c r="B231" s="13"/>
      <c r="C231" s="13"/>
      <c r="E231" s="13"/>
      <c r="F231" s="13"/>
      <c r="G231" s="13"/>
      <c r="H231" s="13"/>
      <c r="I231" s="13"/>
      <c r="J231" s="13"/>
      <c r="K231" s="13"/>
      <c r="L231" s="1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</row>
    <row r="232" customFormat="false" ht="15" hidden="false" customHeight="false" outlineLevel="0" collapsed="false">
      <c r="B232" s="13"/>
      <c r="C232" s="13"/>
      <c r="E232" s="13"/>
      <c r="F232" s="13"/>
      <c r="G232" s="13"/>
      <c r="H232" s="13"/>
      <c r="I232" s="13"/>
      <c r="J232" s="13"/>
      <c r="K232" s="13"/>
      <c r="L232" s="1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</row>
    <row r="233" customFormat="false" ht="15" hidden="false" customHeight="false" outlineLevel="0" collapsed="false">
      <c r="B233" s="13"/>
      <c r="C233" s="13"/>
      <c r="E233" s="13"/>
      <c r="F233" s="13"/>
      <c r="G233" s="13"/>
      <c r="H233" s="13"/>
      <c r="I233" s="13"/>
      <c r="J233" s="13"/>
      <c r="K233" s="13"/>
      <c r="L233" s="1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</row>
    <row r="234" customFormat="false" ht="15" hidden="false" customHeight="false" outlineLevel="0" collapsed="false">
      <c r="B234" s="13"/>
      <c r="C234" s="13"/>
      <c r="E234" s="13"/>
      <c r="F234" s="13"/>
      <c r="G234" s="13"/>
      <c r="H234" s="13"/>
      <c r="I234" s="13"/>
      <c r="J234" s="13"/>
      <c r="K234" s="13"/>
      <c r="L234" s="1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</row>
    <row r="235" customFormat="false" ht="15" hidden="false" customHeight="false" outlineLevel="0" collapsed="false">
      <c r="B235" s="13"/>
      <c r="C235" s="13"/>
      <c r="E235" s="13"/>
      <c r="F235" s="13"/>
      <c r="G235" s="13"/>
      <c r="H235" s="13"/>
      <c r="I235" s="13"/>
      <c r="J235" s="13"/>
      <c r="K235" s="13"/>
      <c r="L235" s="1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</row>
    <row r="236" customFormat="false" ht="15" hidden="false" customHeight="false" outlineLevel="0" collapsed="false">
      <c r="B236" s="13"/>
      <c r="C236" s="13"/>
      <c r="E236" s="13"/>
      <c r="F236" s="13"/>
      <c r="G236" s="13"/>
      <c r="H236" s="13"/>
      <c r="I236" s="13"/>
      <c r="J236" s="13"/>
      <c r="K236" s="13"/>
      <c r="L236" s="1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</row>
    <row r="237" customFormat="false" ht="15" hidden="false" customHeight="false" outlineLevel="0" collapsed="false">
      <c r="B237" s="13"/>
      <c r="C237" s="13"/>
      <c r="E237" s="13"/>
      <c r="F237" s="13"/>
      <c r="G237" s="13"/>
      <c r="H237" s="13"/>
      <c r="I237" s="13"/>
      <c r="J237" s="13"/>
      <c r="K237" s="13"/>
      <c r="L237" s="1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</row>
    <row r="238" customFormat="false" ht="15" hidden="false" customHeight="false" outlineLevel="0" collapsed="false">
      <c r="B238" s="13"/>
      <c r="C238" s="13"/>
      <c r="E238" s="13"/>
      <c r="F238" s="13"/>
      <c r="G238" s="13"/>
      <c r="H238" s="13"/>
      <c r="I238" s="13"/>
      <c r="J238" s="13"/>
      <c r="K238" s="13"/>
      <c r="L238" s="1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</row>
    <row r="239" customFormat="false" ht="15" hidden="false" customHeight="false" outlineLevel="0" collapsed="false">
      <c r="B239" s="13"/>
      <c r="C239" s="13"/>
      <c r="E239" s="13"/>
      <c r="F239" s="13"/>
      <c r="G239" s="13"/>
      <c r="H239" s="13"/>
      <c r="I239" s="13"/>
      <c r="J239" s="13"/>
      <c r="K239" s="13"/>
      <c r="L239" s="1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</row>
    <row r="240" customFormat="false" ht="15" hidden="false" customHeight="false" outlineLevel="0" collapsed="false">
      <c r="B240" s="13"/>
      <c r="C240" s="13"/>
      <c r="E240" s="13"/>
      <c r="F240" s="13"/>
      <c r="G240" s="13"/>
      <c r="H240" s="13"/>
      <c r="I240" s="13"/>
      <c r="J240" s="13"/>
      <c r="K240" s="13"/>
      <c r="L240" s="1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</row>
    <row r="241" customFormat="false" ht="15" hidden="false" customHeight="false" outlineLevel="0" collapsed="false">
      <c r="B241" s="13"/>
      <c r="C241" s="13"/>
      <c r="E241" s="13"/>
      <c r="F241" s="13"/>
      <c r="G241" s="13"/>
      <c r="H241" s="13"/>
      <c r="I241" s="13"/>
      <c r="J241" s="13"/>
      <c r="K241" s="13"/>
      <c r="L241" s="1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</row>
    <row r="242" customFormat="false" ht="15" hidden="false" customHeight="false" outlineLevel="0" collapsed="false">
      <c r="B242" s="13"/>
      <c r="C242" s="13"/>
      <c r="E242" s="13"/>
      <c r="F242" s="13"/>
      <c r="G242" s="13"/>
      <c r="H242" s="13"/>
      <c r="I242" s="13"/>
      <c r="J242" s="13"/>
      <c r="K242" s="13"/>
      <c r="L242" s="1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</row>
    <row r="243" customFormat="false" ht="15" hidden="false" customHeight="false" outlineLevel="0" collapsed="false">
      <c r="B243" s="13"/>
      <c r="C243" s="13"/>
      <c r="E243" s="13"/>
      <c r="F243" s="13"/>
      <c r="G243" s="13"/>
      <c r="H243" s="13"/>
      <c r="I243" s="13"/>
      <c r="J243" s="13"/>
      <c r="K243" s="13"/>
      <c r="L243" s="1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</row>
  </sheetData>
  <hyperlinks>
    <hyperlink ref="L3" r:id="rId1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4" r:id="rId2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5" r:id="rId3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6" r:id="rId4" display="﻿Moita, P., Santos, J. F., &amp; Pereira, M. F. (2009). Layered granitoids: Interaction between continental crust recycling processes and mantle-derived magmatism. Examples from the Évora Massif (Ossa-Morena Zone, southwest Iberia, Portugal). Lithos, 111(3–4), 125–141. https://doi.org/10.1016/j.lithos.2009.02.009"/>
    <hyperlink ref="L7" r:id="rId5" display="﻿Moita, P., Santos, J. F., &amp; Pereira, M. F. (2009). Layered granitoids: Interaction between continental crust recycling processes and mantle-derived magmatism. Examples from the Évora Massif (Ossa-Morena Zone, southwest Iberia, Portugal). Lithos, 111(3–4), 125–141. https://doi.org/10.1016/j.lithos.2009.02.009"/>
    <hyperlink ref="L8" r:id="rId6" display="﻿Vellmer, C., &amp; Wedepohl, K. H. (1994). Geochemical characterization and origin of granitoids from the South Bohemian Batholith in Lower Austria. Contributions to Mineralogy and Petrology, 118(1), 13–32. https://doi.org/10.1007/BF00310608"/>
    <hyperlink ref="L9" r:id="rId7" display="﻿Villaseca, C., Barbero, L., &amp; Rogers, G. (1998). Crustal origin of Hercynian peraluminous granitic batholiths of central Spain: petrological, geochemical and isotopic (Sr, Nd) constraints. Lithos, 43(2), 55–79. https://doi.org/10.1016/S0024-4937(98)00002-4"/>
    <hyperlink ref="L13" r:id="rId8" display="﻿Siebel, W., Breiter, K., Wendt, I., Höhndorf, A., Henjes-Kunst, F., &amp; René, M. (1999). Petrogenesis of contrasting granitoid plutons in western Bohemia (Czech Republic). Mineralogy and Petrology, 65(3–4), 207–235. https://doi.org/10.1007/BF01161961"/>
    <hyperlink ref="L14" r:id="rId9" display="﻿Siebel, W., Breiter, K., Wendt, I., Höhndorf, A., Henjes-Kunst, F., &amp; René, M. (1999). Petrogenesis of contrasting granitoid plutons in western Bohemia (Czech Republic). Mineralogy and Petrology, 65(3–4), 207–235. https://doi.org/10.1007/BF01161961"/>
    <hyperlink ref="L19" r:id="rId10" display="﻿Dias, G., Simões, P. P., Ferreira, N., &amp; Leterrier, J. (2002). Mantle and Crustal Sources in the Genesis of Late-Hercynian Granitoids (NW Portugal): Geochemical and Sr-Nd Isotopic Constraints. Gondwana Research, 5(2), 287–305. https://doi.org/10.1016/S1342-937X(05)70724-3"/>
    <hyperlink ref="L20" r:id="rId11" display="﻿Dias, G., Simões, P. P., Ferreira, N., &amp; Leterrier, J. (2002). Mantle and Crustal Sources in the Genesis of Late-Hercynian Granitoids (NW Portugal): Geochemical and Sr-Nd Isotopic Constraints. Gondwana Research, 5(2), 287–305. https://doi.org/10.1016/S1342-937X(05)70724-3"/>
    <hyperlink ref="L21" r:id="rId12" display="﻿Pin, C., &amp; Paquette, J. L. (1997). A mantle-derived bimodal suite in the Hercynian Belt: Nd isotope and trace element evidence for a subduction-related rift origin of the Late Devonian Brevenne metavolcanics, Massif Central (France). Contributions to Mineralogy and Petrology, 129(2–3), 222–238. https://doi.org/10.1007/s004100050334"/>
    <hyperlink ref="L22" r:id="rId13" display="﻿Pin, C., &amp; Paquette, J. L. (1997). A mantle-derived bimodal suite in the Hercynian Belt: Nd isotope and trace element evidence for a subduction-related rift origin of the Late Devonian Brevenne metavolcanics, Massif Central (France). Contributions to Mineralogy and Petrology, 129(2–3), 222–238. https://doi.org/10.1007/s004100050334"/>
    <hyperlink ref="L23" r:id="rId14" display="﻿Dias, G., Simões, P. P., Ferreira, N., &amp; Leterrier, J. (2002). Mantle and Crustal Sources in the Genesis of Late-Hercynian Granitoids (NW Portugal): Geochemical and Sr-Nd Isotopic Constraints. Gondwana Research, 5(2), 287–305. https://doi.org/10.1016/S1342-937X(05)70724-3"/>
    <hyperlink ref="L24" r:id="rId15" display="﻿Finger, F., Dunkley, D. J., &amp; René, M. (2010). Remnants of Early Carboniferous I-type granodiorite plutons in the Bavarian Forest and their bearing on the tectonic interpretation of the south-western sector of the Bohemian Massif (Bavarian Zone). Journal of Geosciences, 55(4), 321–332. https://doi.org/10.3190/jgeosci.080"/>
    <hyperlink ref="L25" r:id="rId16" display="﻿Finger, F., Dunkley, D. J., &amp; René, M. (2010). Remnants of Early Carboniferous I-type granodiorite plutons in the Bavarian Forest and their bearing on the tectonic interpretation of the south-western sector of the Bohemian Massif (Bavarian Zone). Journal of Geosciences, 55(4), 321–332. https://doi.org/10.3190/jgeosci.080"/>
    <hyperlink ref="L26" r:id="rId17" display="﻿Finger, F., Dunkley, D. J., &amp; René, M. (2010). Remnants of Early Carboniferous I-type granodiorite plutons in the Bavarian Forest and their bearing on the tectonic interpretation of the south-western sector of the Bohemian Massif (Bavarian Zone). Journal of Geosciences, 55(4), 321–332. https://doi.org/10.3190/jgeosci.080"/>
    <hyperlink ref="L27" r:id="rId18" display="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"/>
    <hyperlink ref="L28" r:id="rId19" display="﻿Pin, C., &amp; Paquette, J. L. (1997). A mantle-derived bimodal suite in the Hercynian Belt: Nd isotope and trace element evidence for a subduction-related rift origin of the Late Devonian Brevenne metavolcanics, Massif Central (France). Contributions to Mineralogy and Petrology, 129(2–3), 222–238. https://doi.org/10.1007/s004100050334"/>
    <hyperlink ref="L29" r:id="rId20" display="﻿Deiller, P., Štípská, P., Ulrich, M., Schulmann, K., Collett, S., Peřestý, V., et al. (2021). Eclogite subduction wedge intruded by arc-type magma: The earliest record of Variscan arc in the Bohemian Massif. Gondwana Research, 99, 220–246. https://doi.org/https://doi.org/10.1016/j.gr.2021.07.005"/>
    <hyperlink ref="L30" r:id="rId21" display="﻿Guillot, F., Bertrand, J. M., Bussy, F., Lanari, P., Cosma, L., &amp; Pin, C. (2012). Early Variscan I-type pluton in the pre-Alpine basement of the Western Alps: The ca. 360Ma Cogne diorite (NW-Italy). Lithos, 153, 94–107. https://doi.org/10.1016/j.lithos.2012.04.010"/>
    <hyperlink ref="L31" r:id="rId22" display="﻿Guillot, F., Bertrand, J. M., Bussy, F., Lanari, P., Cosma, L., &amp; Pin, C. (2012). Early Variscan I-type pluton in the pre-Alpine basement of the Western Alps: The ca. 360Ma Cogne diorite (NW-Italy). Lithos, 153, 94–107. https://doi.org/10.1016/j.lithos.2012.04.010"/>
    <hyperlink ref="L32" r:id="rId23" display="﻿Guillot, F., Bertrand, J. M., Bussy, F., Lanari, P., Cosma, L., &amp; Pin, C. (2012). Early Variscan I-type pluton in the pre-Alpine basement of the Western Alps: The ca. 360Ma Cogne diorite (NW-Italy). Lithos, 153, 94–107. https://doi.org/10.1016/j.lithos.2012.04.010"/>
    <hyperlink ref="L33" r:id="rId24" display="﻿Guillot, F., Bertrand, J. M., Bussy, F., Lanari, P., Cosma, L., &amp; Pin, C. (2012). Early Variscan I-type pluton in the pre-Alpine basement of the Western Alps: The ca. 360Ma Cogne diorite (NW-Italy). Lithos, 153, 94–107. https://doi.org/10.1016/j.lithos.2012.04.010"/>
    <hyperlink ref="L34" r:id="rId25" display="﻿Guillot, F., Bertrand, J. M., Bussy, F., Lanari, P., Cosma, L., &amp; Pin, C. (2012). Early Variscan I-type pluton in the pre-Alpine basement of the Western Alps: The ca. 360Ma Cogne diorite (NW-Italy). Lithos, 153, 94–107. https://doi.org/10.1016/j.lithos.2012.04.010"/>
    <hyperlink ref="L35" r:id="rId26" display="﻿Guillot, F., Bertrand, J. M., Bussy, F., Lanari, P., Cosma, L., &amp; Pin, C. (2012). Early Variscan I-type pluton in the pre-Alpine basement of the Western Alps: The ca. 360Ma Cogne diorite (NW-Italy). Lithos, 153, 94–107. https://doi.org/10.1016/j.lithos.2012.04.010"/>
    <hyperlink ref="L36" r:id="rId27" display="﻿Tabaud, A. S., Whitechurch, H., Rossi, P., Schulmann, K., Guerrot, C., &amp; Cocherie, A. (2014). Devonian-Permian magmatic pulses in the northern Vosges Mountains (NE France): Result of continuous subduction of the Rhenohercynian Ocean and Avalonian passive margin. Geological Society Special Publication, 405(1), 197–223. https://doi.org/10.1144/SP405.12"/>
    <hyperlink ref="L37" r:id="rId28" display="﻿Ackerman, L., Krňanská, M., Siebel, W., &amp; Strnad, L. (2010). Geochemistry of the Drahotín and Mutěnín intrusions, West Bohemian shear zone, Bohemian massif: Contrasting evolution of mantle-derived melts. Mineralogy and Petrology, 99(3–4), 185–199. https://doi.org/10.1007/s00710-010-0114-x"/>
    <hyperlink ref="L38" r:id="rId29" display="﻿Ackerman, L., Krňanská, M., Siebel, W., &amp; Strnad, L. (2010). Geochemistry of the Drahotín and Mutěnín intrusions, West Bohemian shear zone, Bohemian massif: Contrasting evolution of mantle-derived melts. Mineralogy and Petrology, 99(3–4), 185–199. https://doi.org/10.1007/s00710-010-0114-x"/>
    <hyperlink ref="L42" r:id="rId30" display="﻿Dias, G., Simões, P. P., Ferreira, N., &amp; Leterrier, J. (2002). Mantle and Crustal Sources in the Genesis of Late-Hercynian Granitoids (NW Portugal): Geochemical and Sr-Nd Isotopic Constraints. Gondwana Research, 5(2), 287–305. https://doi.org/10.1016/S1342-937X(05)70724-3"/>
    <hyperlink ref="L43" r:id="rId31" display="﻿Vellmer, C., &amp; Wedepohl, K. H. (1994). Geochemical characterization and origin of granitoids from the South Bohemian Batholith in Lower Austria. Contributions to Mineralogy and Petrology, 118(1), 13–32. https://doi.org/10.1007/BF00310608"/>
    <hyperlink ref="L44" r:id="rId32" display="﻿Pietranik, A., &amp; Waight, T. E. (2008). Processes and Sources during Late Variscan Dioritic–Tonalitic Magmatism: Insights from Plagioclase Chemistry (Gęsiniec Intrusion, NE Bohemian Massif, Poland). Journal of Petrology, 49(9), 1619–1645. https://doi.org/10.1093/petrology/egn040"/>
    <hyperlink ref="L45" r:id="rId33" display="﻿Pietranik, A., &amp; Waight, T. E. (2008). Processes and Sources during Late Variscan Dioritic–Tonalitic Magmatism: Insights from Plagioclase Chemistry (Gęsiniec Intrusion, NE Bohemian Massif, Poland). Journal of Petrology, 49(9), 1619–1645. https://doi.org/10.1093/petrology/egn040"/>
    <hyperlink ref="L46" r:id="rId34" display="﻿Altherr, R., Henes-Klaiber, U., Hegner, E., Satir, M., &amp; Langer, C. (1999). Plutonism in the Variscan Odenwald (Germany): From subduction to collision. International Journal of Earth Sciences, 88(3), 422–443. https://doi.org/10.1007/s005310050276"/>
    <hyperlink ref="L47" r:id="rId35" display="﻿Altherr, R., Henes-Klaiber, U., Hegner, E., Satir, M., &amp; Langer, C. (1999). Plutonism in the Variscan Odenwald (Germany): From subduction to collision. International Journal of Earth Sciences, 88(3), 422–443. https://doi.org/10.1007/s005310050276"/>
    <hyperlink ref="L48" r:id="rId36" display="﻿Altherr, R., Holl, A., Hegner, E., Langer, C., &amp; Kreuzer, H. (2000). High-potassium, calc-alkaline I-type plutonism in the European Variscides: Northern Vosges (France) and northern Schwarzwald (Germany). Lithos, 50(1–3), 51–73. https://doi.org/10.1016/S0024-4937(99)00052-3"/>
    <hyperlink ref="L49" r:id="rId37" display="﻿Altherr, R., Holl, A., Hegner, E., Langer, C., &amp; Kreuzer, H. (2000). High-potassium, calc-alkaline I-type plutonism in the European Variscides: Northern Vosges (France) and northern Schwarzwald (Germany). Lithos, 50(1–3), 51–73. https://doi.org/10.1016/S0024-4937(99)00052-3"/>
    <hyperlink ref="L50" r:id="rId38" display="﻿Altherr, R., Holl, A., Hegner, E., Langer, C., &amp; Kreuzer, H. (2000). High-potassium, calc-alkaline I-type plutonism in the European Variscides: Northern Vosges (France) and northern Schwarzwald (Germany). Lithos, 50(1–3), 51–73. https://doi.org/10.1016/S0024-4937(99)00052-3"/>
    <hyperlink ref="L51" r:id="rId39" display="﻿Bialek, D. (2020). Geochemistry and geochronology of the Jawornik Granitoids, Orlica–Śnieżnik dome, Sudetes, Poland. Geological Quarterly, 64(4), 942–957. https://doi.org/10.7306/gq.1567"/>
    <hyperlink ref="L52" r:id="rId40" display="﻿Bialek, D. (2020). Geochemistry and geochronology of the Jawornik Granitoids, Orlica–Śnieżnik dome, Sudetes, Poland. Geological Quarterly, 64(4), 942–957. https://doi.org/10.7306/gq.1567"/>
    <hyperlink ref="L53" r:id="rId41" display="﻿Bialek, D. (2020). Geochemistry and geochronology of the Jawornik Granitoids, Orlica–Śnieżnik dome, Sudetes, Poland. Geological Quarterly, 64(4), 942–957. https://doi.org/10.7306/gq.1567"/>
    <hyperlink ref="L54" r:id="rId42" display="﻿Bialek, D. (2020). Geochemistry and geochronology of the Jawornik Granitoids, Orlica–Śnieżnik dome, Sudetes, Poland. Geological Quarterly, 64(4), 942–957. https://doi.org/10.7306/gq.1567"/>
    <hyperlink ref="L55" r:id="rId43" display="﻿Bialek, D. (2020). Geochemistry and geochronology of the Jawornik Granitoids, Orlica–Śnieżnik dome, Sudetes, Poland. Geological Quarterly, 64(4), 942–957. https://doi.org/10.7306/gq.1567"/>
    <hyperlink ref="L56" r:id="rId44" display="﻿Bialek, D. (2020). Geochemistry and geochronology of the Jawornik Granitoids, Orlica–Śnieżnik dome, Sudetes, Poland. Geological Quarterly, 64(4), 942–957. https://doi.org/10.7306/gq.1567"/>
    <hyperlink ref="L57" r:id="rId45" display="﻿Bialek, D. (2020). Geochemistry and geochronology of the Jawornik Granitoids, Orlica–Śnieżnik dome, Sudetes, Poland. Geological Quarterly, 64(4), 942–957. https://doi.org/10.7306/gq.1567"/>
    <hyperlink ref="L58" r:id="rId46" display="﻿Bialek, D. (2020). Geochemistry and geochronology of the Jawornik Granitoids, Orlica–Śnieżnik dome, Sudetes, Poland. Geological Quarterly, 64(4), 942–957. https://doi.org/10.7306/gq.1567"/>
    <hyperlink ref="L59" r:id="rId47" display="﻿Bialek, D. (2020). Geochemistry and geochronology of the Jawornik Granitoids, Orlica–Śnieżnik dome, Sudetes, Poland. Geological Quarterly, 64(4), 942–957. https://doi.org/10.7306/gq.1567"/>
    <hyperlink ref="L60" r:id="rId48" display="﻿Bialek, D. (2020). Geochemistry and geochronology of the Jawornik Granitoids, Orlica–Śnieżnik dome, Sudetes, Poland. Geological Quarterly, 64(4), 942–957. https://doi.org/10.7306/gq.1567"/>
    <hyperlink ref="L61" r:id="rId49" display="﻿Bialek, D. (2020). Geochemistry and geochronology of the Jawornik Granitoids, Orlica–Śnieżnik dome, Sudetes, Poland. Geological Quarterly, 64(4), 942–957. https://doi.org/10.7306/gq.1567"/>
    <hyperlink ref="L62" r:id="rId50" display="﻿Bialek, D. (2020). Geochemistry and geochronology of the Jawornik Granitoids, Orlica–Śnieżnik dome, Sudetes, Poland. Geological Quarterly, 64(4), 942–957. https://doi.org/10.7306/gq.1567"/>
    <hyperlink ref="L63" r:id="rId51" display="﻿Bialek, D. (2020). Geochemistry and geochronology of the Jawornik Granitoids, Orlica–Śnieżnik dome, Sudetes, Poland. Geological Quarterly, 64(4), 942–957. https://doi.org/10.7306/gq.1567"/>
    <hyperlink ref="L77" r:id="rId52" display="﻿Słaby, E., &amp; Martin, H. (2008). Mafic and felsic magma interaction in granites: The Hercynian Karkonosze pluton (Sudetes, Bohemian Massif). Journal of Petrology, 49(2), 353–391. https://doi.org/10.1093/petrology/egm085"/>
    <hyperlink ref="L83" r:id="rId53" display="﻿Dias, G., Simões, P. P., Ferreira, N., &amp; Leterrier, J. (2002). Mantle and Crustal Sources in the Genesis of Late-Hercynian Granitoids (NW Portugal): Geochemical and Sr-Nd Isotopic Constraints. Gondwana Research, 5(2), 287–305. https://doi.org/10.1016/S1342-937X(05)70724-3"/>
    <hyperlink ref="L84" r:id="rId54" display="﻿Janoušek, V., Gerdes, A., Vrána, S., Finger, F., Erban, V., Friedl, G., &amp; Braithwaite, C. J. R. (2006). Low-pressure granulites of the lišov massif, southern Bohemia: Viséan metamorphism of late devonian plutonic arc rocks. Journal of Petrology, 47(4), 705–744. https://doi.org/10.1093/petrology/egi091"/>
    <hyperlink ref="L85" r:id="rId55" display="﻿Janoušek, V., Gerdes, A., Vrána, S., Finger, F., Erban, V., Friedl, G., &amp; Braithwaite, C. J. R. (2006). Low-pressure granulites of the lišov massif, southern Bohemia: Viséan metamorphism of late devonian plutonic arc rocks. Journal of Petrology, 47(4), 705–744. https://doi.org/10.1093/petrology/egi091"/>
    <hyperlink ref="L86" r:id="rId56" display="﻿Donaire, T., Pascual, E., Pin, C., &amp; Duthou, J. L. (1999). Two-stage granitoid-forming event from an isotopically homogeneous crustal source: The Los Pedroches batholith, Iberian Massif, Spain. Bulletin of the Geological Society of America, 111(12), 1897–1906. https://doi.org/10.1130/0016-7606(1999)111&lt;1897:tsgfef&gt;2.3.co;2"/>
    <hyperlink ref="L87" r:id="rId57" display="﻿Donaire, T., Pascual, E., Pin, C., &amp; Duthou, J. L. (1999). Two-stage granitoid-forming event from an isotopically homogeneous crustal source: The Los Pedroches batholith, Iberian Massif, Spain. Bulletin of the Geological Society of America, 111(12), 1897–1906. https://doi.org/10.1130/0016-7606(1999)111&lt;1897:tsgfef&gt;2.3.co;2"/>
    <hyperlink ref="L88" r:id="rId58" display="﻿Donaire, T., Pascual, E., Pin, C., &amp; Duthou, J. L. (1999). Two-stage granitoid-forming event from an isotopically homogeneous crustal source: The Los Pedroches batholith, Iberian Massif, Spain. Bulletin of the Geological Society of America, 111(12), 1897–1906. https://doi.org/10.1130/0016-7606(1999)111&lt;1897:tsgfef&gt;2.3.co;2"/>
    <hyperlink ref="L89" r:id="rId59" display="﻿Donaire, T., Pascual, E., Pin, C., &amp; Duthou, J. L. (1999). Two-stage granitoid-forming event from an isotopically homogeneous crustal source: The Los Pedroches batholith, Iberian Massif, Spain. Bulletin of the Geological Society of America, 111(12), 1897–1906. https://doi.org/10.1130/0016-7606(1999)111&lt;1897:tsgfef&gt;2.3.co;2"/>
    <hyperlink ref="L90" r:id="rId60" display="﻿Donaire, T., Pascual, E., Pin, C., &amp; Duthou, J. L. (1999). Two-stage granitoid-forming event from an isotopically homogeneous crustal source: The Los Pedroches batholith, Iberian Massif, Spain. Bulletin of the Geological Society of America, 111(12), 1897–1906. https://doi.org/10.1130/0016-7606(1999)111&lt;1897:tsgfef&gt;2.3.co;2"/>
    <hyperlink ref="L91" r:id="rId61" display="﻿Shaw, A., Downes, H., &amp; Thirlwall, M. F. (1993). The quartz-diorites of Limousin: Elemental and isotopic evidence for Devono-Carboniferous subduction in the Hercynian belt of the French Massif Central. Chemical Geology, 107(1–2), 1–18. https://doi.org/10.1016/0009-2541(93)90098-4"/>
    <hyperlink ref="L92" r:id="rId62" display="﻿Shaw, A., Downes, H., &amp; Thirlwall, M. F. (1993). The quartz-diorites of Limousin: Elemental and isotopic evidence for Devono-Carboniferous subduction in the Hercynian belt of the French Massif Central. Chemical Geology, 107(1–2), 1–18. https://doi.org/10.1016/0009-2541(93)90098-4"/>
    <hyperlink ref="L93" r:id="rId63" display="﻿Shaw, A., Downes, H., &amp; Thirlwall, M. F. (1993). The quartz-diorites of Limousin: Elemental and isotopic evidence for Devono-Carboniferous subduction in the Hercynian belt of the French Massif Central. Chemical Geology, 107(1–2), 1–18. https://doi.org/10.1016/0009-2541(93)90098-4"/>
    <hyperlink ref="L94" r:id="rId64" display="﻿Shaw, A., Downes, H., &amp; Thirlwall, M. F. (1993). The quartz-diorites of Limousin: Elemental and isotopic evidence for Devono-Carboniferous subduction in the Hercynian belt of the French Massif Central. Chemical Geology, 107(1–2), 1–18. https://doi.org/10.1016/0009-2541(93)90098-4"/>
    <hyperlink ref="L95" r:id="rId65" display="﻿Shaw, A., Downes, H., &amp; Thirlwall, M. F. (1993). The quartz-diorites of Limousin: Elemental and isotopic evidence for Devono-Carboniferous subduction in the Hercynian belt of the French Massif Central. Chemical Geology, 107(1–2), 1–18. https://doi.org/10.1016/0009-2541(93)90098-4"/>
    <hyperlink ref="L96" r:id="rId66" display="﻿Shaw, A., Downes, H., &amp; Thirlwall, M. F. (1993). The quartz-diorites of Limousin: Elemental and isotopic evidence for Devono-Carboniferous subduction in the Hercynian belt of the French Massif Central. Chemical Geology, 107(1–2), 1–18. https://doi.org/10.1016/0009-2541(93)90098-4"/>
    <hyperlink ref="L97" r:id="rId67" display="﻿Shaw, A., Downes, H., &amp; Thirlwall, M. F. (1993). The quartz-diorites of Limousin: Elemental and isotopic evidence for Devono-Carboniferous subduction in the Hercynian belt of the French Massif Central. Chemical Geology, 107(1–2), 1–18. https://doi.org/10.1016/0009-2541(93)90098-4"/>
    <hyperlink ref="L98" r:id="rId68" display="﻿Deiller, P., Štípská, P., Ulrich, M., Schulmann, K., Collett, S., Peřestý, V., et al. (2021). Eclogite subduction wedge intruded by arc-type magma: The earliest record of Variscan arc in the Bohemian Massif. Gondwana Research, 99, 220–246. https://doi.org/https://doi.org/10.1016/j.gr.2021.07.005"/>
    <hyperlink ref="L99" r:id="rId69" display="﻿Deiller, P., Štípská, P., Ulrich, M., Schulmann, K., Collett, S., Peřestý, V., et al. (2021). Eclogite subduction wedge intruded by arc-type magma: The earliest record of Variscan arc in the Bohemian Massif. Gondwana Research, 99, 220–246. https://doi.org/https://doi.org/10.1016/j.gr.2021.07.005"/>
    <hyperlink ref="L100" r:id="rId70" display="﻿Deiller, P., Štípská, P., Ulrich, M., Schulmann, K., Collett, S., Peřestý, V., et al. (2021). Eclogite subduction wedge intruded by arc-type magma: The earliest record of Variscan arc in the Bohemian Massif. Gondwana Research, 99, 220–246. https://doi.org/https://doi.org/10.1016/j.gr.2021.07.005"/>
    <hyperlink ref="L101" r:id="rId71" display="﻿Deiller, P., Štípská, P., Ulrich, M., Schulmann, K., Collett, S., Peřestý, V., et al. (2021). Eclogite subduction wedge intruded by arc-type magma: The earliest record of Variscan arc in the Bohemian Massif. Gondwana Research, 99, 220–246. https://doi.org/https://doi.org/10.1016/j.gr.2021.07.005"/>
    <hyperlink ref="L102" r:id="rId72" display="﻿Deiller, P., Štípská, P., Ulrich, M., Schulmann, K., Collett, S., Peřestý, V., et al. (2021). Eclogite subduction wedge intruded by arc-type magma: The earliest record of Variscan arc in the Bohemian Massif. Gondwana Research, 99, 220–246. https://doi.org/https://doi.org/10.1016/j.gr.2021.07.005"/>
    <hyperlink ref="L103" r:id="rId73" display="﻿Deiller, P., Štípská, P., Ulrich, M., Schulmann, K., Collett, S., Peřestý, V., et al. (2021). Eclogite subduction wedge intruded by arc-type magma: The earliest record of Variscan arc in the Bohemian Massif. Gondwana Research, 99, 220–246. https://doi.org/https://doi.org/10.1016/j.gr.2021.07.005"/>
    <hyperlink ref="L104" r:id="rId74" display="﻿Cambeses, A., Scarrow, J. H., Montero, P., Molina, J. F., &amp; Moreno, J. A. (2015). SHRIMP U-Pb zircon dating of the Valencia del Ventoso plutonic complex, Ossa-Morena Zone, SW Iberia: Early Carboniferous intra-orogenic extension-related “calc-alkaline” magmatism. Gondwana Research, 28(2), 735–756. https://doi.org/10.1016/j.gr.2014.05.013"/>
    <hyperlink ref="L105" r:id="rId75" display="﻿Altherr, R., Henes-Klaiber, U., Hegner, E., Satir, M., &amp; Langer, C. (1999). Plutonism in the Variscan Odenwald (Germany): From subduction to collision. International Journal of Earth Sciences, 88(3), 422–443. https://doi.org/10.1007/s005310050276"/>
    <hyperlink ref="L108" r:id="rId76" display="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"/>
    <hyperlink ref="L109" r:id="rId77" display="﻿Altherr, R., Holl, A., Hegner, E., Langer, C., &amp; Kreuzer, H. (2000). High-potassium, calc-alkaline I-type plutonism in the European Variscides: Northern Vosges (France) and northern Schwarzwald (Germany). Lithos, 50(1–3), 51–73. https://doi.org/10.1016/S0024-4937(99)00052-3"/>
    <hyperlink ref="L110" r:id="rId78" display="﻿Altherr, R., Holl, A., Hegner, E., Langer, C., &amp; Kreuzer, H. (2000). High-potassium, calc-alkaline I-type plutonism in the European Variscides: Northern Vosges (France) and northern Schwarzwald (Germany). Lithos, 50(1–3), 51–73. https://doi.org/10.1016/S0024-4937(99)00052-3"/>
    <hyperlink ref="L111" r:id="rId79" display="﻿Altherr, R., Henes-Klaiber, U., Hegner, E., Satir, M., &amp; Langer, C. (1999). Plutonism in the Variscan Odenwald (Germany): From subduction to collision. International Journal of Earth Sciences, 88(3), 422–443. https://doi.org/10.1007/s005310050276"/>
    <hyperlink ref="L112" r:id="rId80" display="﻿Altherr, R., Henes-Klaiber, U., Hegner, E., Satir, M., &amp; Langer, C. (1999). Plutonism in the Variscan Odenwald (Germany): From subduction to collision. International Journal of Earth Sciences, 88(3), 422–443. https://doi.org/10.1007/s005310050276"/>
    <hyperlink ref="L113" r:id="rId81" display="﻿Altherr, R., Henes-Klaiber, U., Hegner, E., Satir, M., &amp; Langer, C. (1999). Plutonism in the Variscan Odenwald (Germany): From subduction to collision. International Journal of Earth Sciences, 88(3), 422–443. https://doi.org/10.1007/s005310050276"/>
    <hyperlink ref="L127" r:id="rId82" display="﻿Siebel, W., Eroǧlu, S., Shang, C. K., &amp; Rohrmüller, J. (2012). Zircon geochronology, elemental and Sr-Nd isotope geochemistry of two Variscan granitoids from the Odenwald-Spessart crystalline complex (mid-German crystalline rise). Mineralogy and Petrology, 105(3–4), 187–200. https://doi.org/10.1007/s00710-012-0200-3"/>
    <hyperlink ref="L129" r:id="rId83" display="Geological map of France, 1/50000, sheet 719 Ambert in 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"/>
    <hyperlink ref="L130" r:id="rId84" display="Geological map of France, 1/50000, sheet 719 Ambert in 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"/>
    <hyperlink ref="L131" r:id="rId85" display="﻿Pietranik, A., Storey, C., &amp; Kierczak, J. (2013). The Niemcza diorites and monzodiorites (Sudetes, SW Poland): A record of changing geotectonic setting at ca. 340 Ma. Geological Quarterly, 57(2), 325–334. https://doi.org/10.7306/gq.1084"/>
    <hyperlink ref="L132" r:id="rId86" display="﻿Pietranik, A., Storey, C., &amp; Kierczak, J. (2013). The Niemcza diorites and monzodiorites (Sudetes, SW Poland): A record of changing geotectonic setting at ca. 340 Ma. Geological Quarterly, 57(2), 325–334. https://doi.org/10.7306/gq.1084"/>
    <hyperlink ref="L133" r:id="rId87" display="﻿Vellmer, C., &amp; Wedepohl, K. H. (1994). Geochemical characterization and origin of granitoids from the South Bohemian Batholith in Lower Austria. Contributions to Mineralogy and Petrology, 118(1), 13–32. https://doi.org/10.1007/BF00310608"/>
    <hyperlink ref="L135" r:id="rId88" display="﻿Fernández-Suárez, J., Gutierrez-Alonso, G., Johnston, S. T., Jeffries, T. E., Pastor-Galán, D., Jenner, G. A., &amp; Murphy, J. B. (2011). Iberian late-Variscan granitoids: Some considerations on crustal sources and the significance of “mantle extraction ages.” Lithos, 123(1), 121–132. https://doi.org/https://doi.org/10.1016/j.lithos.2010.09.010"/>
    <hyperlink ref="L136" r:id="rId89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37" r:id="rId90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38" r:id="rId91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39" r:id="rId92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40" r:id="rId93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41" r:id="rId94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42" r:id="rId95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43" r:id="rId96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44" r:id="rId97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45" r:id="rId98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46" r:id="rId99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47" r:id="rId100" display="﻿Castro, A., Corretgé, L. G., de la Rose, J. D., Fernández, C., López, S., García-Moreno, O., &amp; Chacón, H. (2003). The Appinite–Migmatite Complex of Sanabria, NW Iberian Massif, Spain. Journal of Petrology, 44(7), 1309–1344. https://doi.org/10.1093/petrology/44.7.1309"/>
    <hyperlink ref="L151" r:id="rId101" display="﻿Janoušek, V., Braithwaite, C. J. R., Bowes, D. R., &amp; Gerdes, A. (2004). Magma-mixing in the genesis of Hercynian calc-alkaline granitoids: An integrated petrographic and geochemical study of the Sázava intrusion, Central Bohemian Pluton, Czech Republic. Lithos, 78(1–2), 67–99. https://doi.org/10.1016/j.lithos.2004.04.046"/>
    <hyperlink ref="L152" r:id="rId102" display="﻿Janoušek, V., Braithwaite, C. J. R., Bowes, D. R., &amp; Gerdes, A. (2004). Magma-mixing in the genesis of Hercynian calc-alkaline granitoids: An integrated petrographic and geochemical study of the Sázava intrusion, Central Bohemian Pluton, Czech Republic. Lithos, 78(1–2), 67–99. https://doi.org/10.1016/j.lithos.2004.04.046"/>
    <hyperlink ref="L153" r:id="rId103" display="﻿Janoušek, V., Braithwaite, C. J. R., Bowes, D. R., &amp; Gerdes, A. (2004). Magma-mixing in the genesis of Hercynian calc-alkaline granitoids: An integrated petrographic and geochemical study of the Sázava intrusion, Central Bohemian Pluton, Czech Republic. Lithos, 78(1–2), 67–99. https://doi.org/10.1016/j.lithos.2004.04.046"/>
    <hyperlink ref="L154" r:id="rId104" display="﻿Janoušek, V., Braithwaite, C. J. R., Bowes, D. R., &amp; Gerdes, A. (2004). Magma-mixing in the genesis of Hercynian calc-alkaline granitoids: An integrated petrographic and geochemical study of the Sázava intrusion, Central Bohemian Pluton, Czech Republic. Lithos, 78(1–2), 67–99. https://doi.org/10.1016/j.lithos.2004.04.046"/>
    <hyperlink ref="L155" r:id="rId105" display="﻿Altherr, R., Holl, A., Hegner, E., Langer, C., &amp; Kreuzer, H. (2000). High-potassium, calc-alkaline I-type plutonism in the European Variscides: Northern Vosges (France) and northern Schwarzwald (Germany). Lithos, 50(1–3), 51–73. https://doi.org/10.1016/S0024-4937(99)00052-3"/>
    <hyperlink ref="L159" r:id="rId106" display="﻿Kováříková, P., Siebel, W., Jelínek, E., Štemprok, M., Kachlík, V., Holub, F. V., &amp; Blecha, V. (2010). Dioritic intrusions of the Slavkovský les (Kaiserwald), Western Bohemia: Their origin and significance in late Variscan granitoid magmatism. International Journal of Earth Sciences, 99(3), 545–565. https://doi.org/10.1007/s00531-008-0406-0"/>
    <hyperlink ref="L160" r:id="rId107" display="﻿Kováříková, P., Siebel, W., Jelínek, E., Štemprok, M., Kachlík, V., Holub, F. V., &amp; Blecha, V. (2010). Dioritic intrusions of the Slavkovský les (Kaiserwald), Western Bohemia: Their origin and significance in late Variscan granitoid magmatism. International Journal of Earth Sciences, 99(3), 545–565. https://doi.org/10.1007/s00531-008-0406-0"/>
    <hyperlink ref="L161" r:id="rId108" display="﻿Kováříková, P., Siebel, W., Jelínek, E., Štemprok, M., Kachlík, V., Holub, F. V., &amp; Blecha, V. (2010). Dioritic intrusions of the Slavkovský les (Kaiserwald), Western Bohemia: Their origin and significance in late Variscan granitoid magmatism. International Journal of Earth Sciences, 99(3), 545–565. https://doi.org/10.1007/s00531-008-0406-0"/>
    <hyperlink ref="L162" r:id="rId109" display="﻿Kováříková, P., Siebel, W., Jelínek, E., Štemprok, M., Kachlík, V., Holub, F. V., &amp; Blecha, V. (2010). Dioritic intrusions of the Slavkovský les (Kaiserwald), Western Bohemia: Their origin and significance in late Variscan granitoid magmatism. International Journal of Earth Sciences, 99(3), 545–565. https://doi.org/10.1007/s00531-008-0406-0"/>
    <hyperlink ref="L163" r:id="rId110" display="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"/>
    <hyperlink ref="L164" r:id="rId111" display="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"/>
    <hyperlink ref="L165" r:id="rId112" display="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"/>
    <hyperlink ref="L168" r:id="rId113" display="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"/>
    <hyperlink ref="L172" r:id="rId114" display="﻿Siebel, W., Eroǧlu, S., Shang, C. K., &amp; Rohrmüller, J. (2012). Zircon geochronology, elemental and Sr-Nd isotope geochemistry of two Variscan granitoids from the Odenwald-Spessart crystalline complex (mid-German crystalline rise). Mineralogy and Petrology, 105(3–4), 187–200. https://doi.org/10.1007/s00710-012-0200-3"/>
    <hyperlink ref="L173" r:id="rId115" display="﻿Siebel, W., Eroǧlu, S., Shang, C. K., &amp; Rohrmüller, J. (2012). Zircon geochronology, elemental and Sr-Nd isotope geochemistry of two Variscan granitoids from the Odenwald-Spessart crystalline complex (mid-German crystalline rise). Mineralogy and Petrology, 105(3–4), 187–200. https://doi.org/10.1007/s00710-012-0200-3"/>
    <hyperlink ref="L174" r:id="rId116" display="﻿Siebel, W., Eroǧlu, S., Shang, C. K., &amp; Rohrmüller, J. (2012). Zircon geochronology, elemental and Sr-Nd isotope geochemistry of two Variscan granitoids from the Odenwald-Spessart crystalline complex (mid-German crystalline rise). Mineralogy and Petrology, 105(3–4), 187–200. https://doi.org/10.1007/s00710-012-0200-3"/>
    <hyperlink ref="L175" r:id="rId117" display="﻿Siebel, W., Eroǧlu, S., Shang, C. K., &amp; Rohrmüller, J. (2012). Zircon geochronology, elemental and Sr-Nd isotope geochemistry of two Variscan granitoids from the Odenwald-Spessart crystalline complex (mid-German crystalline rise). Mineralogy and Petrology, 105(3–4), 187–200. https://doi.org/10.1007/s00710-012-0200-3"/>
    <hyperlink ref="L184" r:id="rId118" display="﻿Altherr, R., Henes-Klaiber, U., Hegner, E., Satir, M., &amp; Langer, C. (1999). Plutonism in the Variscan Odenwald (Germany): From subduction to collision. International Journal of Earth Sciences, 88(3), 422–443. https://doi.org/10.1007/s005310050276"/>
    <hyperlink ref="L185" r:id="rId119" display="﻿Dias, G., Simões, P. P., Ferreira, N., &amp; Leterrier, J. (2002). Mantle and Crustal Sources in the Genesis of Late-Hercynian Granitoids (NW Portugal): Geochemical and Sr-Nd Isotopic Constraints. Gondwana Research, 5(2), 287–305. https://doi.org/10.1016/S1342-937X(05)70724-3"/>
    <hyperlink ref="L186" r:id="rId120" display="﻿Dias, G., Simões, P. P., Ferreira, N., &amp; Leterrier, J. (2002). Mantle and Crustal Sources in the Genesis of Late-Hercynian Granitoids (NW Portugal): Geochemical and Sr-Nd Isotopic Constraints. Gondwana Research, 5(2), 287–305. https://doi.org/10.1016/S1342-937X(05)70724-3"/>
    <hyperlink ref="L187" r:id="rId121" display="﻿Cambeses, A., Scarrow, J. H., Montero, P., Molina, J. F., &amp; Moreno, J. A. (2015). SHRIMP U-Pb zircon dating of the Valencia del Ventoso plutonic complex, Ossa-Morena Zone, SW Iberia: Early Carboniferous intra-orogenic extension-related “calc-alkaline” magmatism. Gondwana Research, 28(2), 735–756. https://doi.org/10.1016/j.gr.2014.05.013"/>
    <hyperlink ref="L188" r:id="rId122" display="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"/>
    <hyperlink ref="L189" r:id="rId123" display="﻿Moyen, J. F., Laurent, O., Chelle-Michou, C., Couzinié, S., Vanderhaeghe, O., Zeh, A., et al. (2017). Collision vs. subduction-related magmatism: Two contrasting ways of granite formation and implications for crustal growth. Lithos, 277, 154–177. https://doi.org/10.1016/j.lithos.2016.09.018"/>
    <hyperlink ref="L199" r:id="rId124" display="﻿Villaseca, C., Barbero, L., &amp; Rogers, G. (1998). Crustal origin of Hercynian peraluminous granitic batholiths of central Spain: petrological, geochemical and isotopic (Sr, Nd) constraints. Lithos, 43(2), 55–79. https://doi.org/10.1016/S0024-4937(98)00002-4"/>
    <hyperlink ref="L200" r:id="rId125" display="﻿Altherr, R., Henes-Klaiber, U., Hegner, E., Satir, M., &amp; Langer, C. (1999). Plutonism in the Variscan Odenwald (Germany): From subduction to collision. International Journal of Earth Sciences, 88(3), 422–443. https://doi.org/10.1007/s005310050276"/>
    <hyperlink ref="L201" r:id="rId126" display="﻿Altherr, R., Henes-Klaiber, U., Hegner, E., Satir, M., &amp; Langer, C. (1999). Plutonism in the Variscan Odenwald (Germany): From subduction to collision. International Journal of Earth Sciences, 88(3), 422–443. https://doi.org/10.1007/s005310050276"/>
    <hyperlink ref="L202" r:id="rId127" display="﻿Altherr, R., Henes-Klaiber, U., Hegner, E., Satir, M., &amp; Langer, C. (1999). Plutonism in the Variscan Odenwald (Germany): From subduction to collision. International Journal of Earth Sciences, 88(3), 422–443. https://doi.org/10.1007/s005310050276"/>
    <hyperlink ref="L203" r:id="rId128" display="﻿Altherr, R., Henes-Klaiber, U., Hegner, E., Satir, M., &amp; Langer, C. (1999). Plutonism in the Variscan Odenwald (Germany): From subduction to collision. International Journal of Earth Sciences, 88(3), 422–443. https://doi.org/10.1007/s005310050276"/>
    <hyperlink ref="L211" r:id="rId129" display="﻿Laurent, A., Janoušek, V., Magna, T., Schulmann, K., &amp; Míková, J. (2014). Petrogenesis and geochronology of a post-orogenic calc-alkaline magmatic association: The Žulová Pluton, Bohemian Massif. Journal of Geosciences (Czech Republic), 59(4), 415–440. https://doi.org/10.3190/jgeosci.176"/>
    <hyperlink ref="L213" r:id="rId130" display="﻿Couzinié, S., Laurent, O., Moyen, J. F., Zeh, A., Bouilhol, P., &amp; Villaros, A. (2016). Post-collisional magmatism: Crustal growth not identified by zircon Hf–O isotopes. Earth and Planetary Science Letters, 456(1), 182–195. https://doi.org/10.1016/j.epsl.2016.09.033"/>
    <hyperlink ref="L214" r:id="rId131" display="﻿Couzinié, S., Laurent, O., Moyen, J. F., Zeh, A., Bouilhol, P., &amp; Villaros, A. (2016). Post-collisional magmatism: Crustal growth not identified by zircon Hf–O isotopes. Earth and Planetary Science Letters, 456(1), 182–195. https://doi.org/10.1016/j.epsl.2016.09.033"/>
    <hyperlink ref="L215" r:id="rId132" display="﻿Couzinié, S., Laurent, O., Moyen, J. F., Zeh, A., Bouilhol, P., &amp; Villaros, A. (2016). Post-collisional magmatism: Crustal growth not identified by zircon Hf–O isotopes. Earth and Planetary Science Letters, 456(1), 182–195. https://doi.org/10.1016/j.epsl.2016.09.033"/>
    <hyperlink ref="L216" r:id="rId133" display="﻿Couzinié, S., Laurent, O., Moyen, J. F., Zeh, A., Bouilhol, P., &amp; Villaros, A. (2016). Post-collisional magmatism: Crustal growth not identified by zircon Hf–O isotopes. Earth and Planetary Science Letters, 456(1), 182–195. https://doi.org/10.1016/j.epsl.2016.09.033"/>
    <hyperlink ref="L217" r:id="rId134" display="﻿Couzinié, S., Laurent, O., Moyen, J. F., Zeh, A., Bouilhol, P., &amp; Villaros, A. (2016). Post-collisional magmatism: Crustal growth not identified by zircon Hf–O isotopes. Earth and Planetary Science Letters, 456(1), 182–195. https://doi.org/10.1016/j.epsl.2016.09.033"/>
    <hyperlink ref="L218" r:id="rId135" display="﻿Pin, C., &amp; Paquette, J. L. (1997). A mantle-derived bimodal suite in the Hercynian Belt: Nd isotope and trace element evidence for a subduction-related rift origin of the Late Devonian Brevenne metavolcanics, Massif Central (France). Contributions to Mineralogy and Petrology, 129(2–3), 222–238. https://doi.org/10.1007/s004100050334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439</TotalTime>
  <Application>LibreOffice/7.2.5.2$MacOSX_AARCH64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2022-07-09T11:49:03Z</dcterms:created>
  <dc:creator/>
  <dc:description/>
  <dc:language>en-US</dc:language>
  <cp:lastModifiedBy/>
  <dcterms:modified xsi:type="dcterms:W3CDTF">2022-07-09T19:43:23Z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