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3011-Data\30111-2d\1_UV-vis\5_reference data on different halide compositions\2022-02-12_H13_comp_X_T_calib\006_2_miscibility gap_2rms_final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F19" i="2"/>
  <c r="E19" i="2"/>
  <c r="D19" i="2"/>
  <c r="C19" i="2"/>
  <c r="B19" i="2"/>
  <c r="G18" i="2"/>
  <c r="F18" i="2"/>
  <c r="E18" i="2"/>
  <c r="D18" i="2"/>
  <c r="C18" i="2"/>
  <c r="B18" i="2"/>
  <c r="G17" i="2"/>
  <c r="F17" i="2"/>
  <c r="E17" i="2"/>
  <c r="D17" i="2"/>
  <c r="C17" i="2"/>
  <c r="B17" i="2"/>
  <c r="G16" i="2"/>
  <c r="F16" i="2"/>
  <c r="E16" i="2"/>
  <c r="D16" i="2"/>
  <c r="C16" i="2"/>
  <c r="B16" i="2"/>
  <c r="B11" i="2"/>
  <c r="B12" i="2"/>
  <c r="B13" i="2"/>
  <c r="B10" i="2"/>
  <c r="D11" i="2"/>
  <c r="D12" i="2"/>
  <c r="D13" i="2"/>
  <c r="D10" i="2"/>
  <c r="F11" i="2"/>
  <c r="F12" i="2"/>
  <c r="F13" i="2"/>
  <c r="F10" i="2"/>
</calcChain>
</file>

<file path=xl/sharedStrings.xml><?xml version="1.0" encoding="utf-8"?>
<sst xmlns="http://schemas.openxmlformats.org/spreadsheetml/2006/main" count="32" uniqueCount="20">
  <si>
    <t xml:space="preserve">notes </t>
    <phoneticPr fontId="1" type="noConversion"/>
  </si>
  <si>
    <t>Br-rich</t>
    <phoneticPr fontId="1" type="noConversion"/>
  </si>
  <si>
    <t>Temperature</t>
    <phoneticPr fontId="1" type="noConversion"/>
  </si>
  <si>
    <t>I-rich_1</t>
    <phoneticPr fontId="1" type="noConversion"/>
  </si>
  <si>
    <t>I-rich_2</t>
    <phoneticPr fontId="1" type="noConversion"/>
  </si>
  <si>
    <t>multisample_delta A method</t>
    <phoneticPr fontId="1" type="noConversion"/>
  </si>
  <si>
    <t>multisample_K method</t>
    <phoneticPr fontId="1" type="noConversion"/>
  </si>
  <si>
    <t>Err_Br-rich</t>
    <phoneticPr fontId="1" type="noConversion"/>
  </si>
  <si>
    <t>Err_I-rich_1</t>
    <phoneticPr fontId="1" type="noConversion"/>
  </si>
  <si>
    <t>Err_I-rich_2</t>
    <phoneticPr fontId="1" type="noConversion"/>
  </si>
  <si>
    <t>Energy</t>
    <phoneticPr fontId="1" type="noConversion"/>
  </si>
  <si>
    <t>Composition</t>
    <phoneticPr fontId="1" type="noConversion"/>
  </si>
  <si>
    <t>Error bar cal</t>
    <phoneticPr fontId="1" type="noConversion"/>
  </si>
  <si>
    <t>Br-rich-</t>
    <phoneticPr fontId="1" type="noConversion"/>
  </si>
  <si>
    <t>Br-rich+</t>
    <phoneticPr fontId="1" type="noConversion"/>
  </si>
  <si>
    <t>I-rich-1-</t>
    <phoneticPr fontId="1" type="noConversion"/>
  </si>
  <si>
    <t>I-rich-1+</t>
    <phoneticPr fontId="1" type="noConversion"/>
  </si>
  <si>
    <t>I-rich-2-</t>
    <phoneticPr fontId="1" type="noConversion"/>
  </si>
  <si>
    <t>I-rich-2+</t>
    <phoneticPr fontId="1" type="noConversion"/>
  </si>
  <si>
    <t>with PMMA_H13-008_0.6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</si>
</sst>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03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F1" sqref="F1"/>
    </sheetView>
  </sheetViews>
  <sheetFormatPr defaultRowHeight="15"/>
  <sheetData>
    <row r="1" spans="1:7">
      <c r="A1" s="2">
        <v>100</v>
      </c>
      <c r="B1" s="6">
        <v>0.74187399355877659</v>
      </c>
      <c r="C1" s="6">
        <v>-4.3679549114331528E-2</v>
      </c>
      <c r="D1" s="4"/>
      <c r="E1" s="4"/>
      <c r="F1" s="3">
        <v>0.26189553030993196</v>
      </c>
      <c r="G1" s="3">
        <v>-3.7362199911339211E-2</v>
      </c>
    </row>
    <row r="2" spans="1:7">
      <c r="A2" s="2">
        <v>80</v>
      </c>
      <c r="B2" s="6">
        <v>0.74946335766646399</v>
      </c>
      <c r="C2" s="6">
        <v>-4.4406242727513062E-2</v>
      </c>
      <c r="D2" s="4"/>
      <c r="E2" s="4"/>
      <c r="F2" s="3">
        <v>0.22568718493466955</v>
      </c>
      <c r="G2" s="3">
        <v>-4.6544275241823529E-2</v>
      </c>
    </row>
    <row r="3" spans="1:7">
      <c r="A3" s="2">
        <v>60</v>
      </c>
      <c r="B3" s="6">
        <v>0.76316401245502208</v>
      </c>
      <c r="C3" s="6">
        <v>-5.7428631382174661E-2</v>
      </c>
      <c r="D3" s="4"/>
      <c r="E3" s="4"/>
      <c r="F3" s="3">
        <v>7.1913547765213429E-2</v>
      </c>
      <c r="G3" s="3">
        <v>-2.991359267144415E-2</v>
      </c>
    </row>
    <row r="4" spans="1:7">
      <c r="A4" s="2">
        <v>40</v>
      </c>
      <c r="B4" s="6">
        <v>0.75609981300785556</v>
      </c>
      <c r="C4" s="6">
        <v>-5.4935618113745949E-2</v>
      </c>
      <c r="D4" s="4"/>
      <c r="E4" s="4"/>
      <c r="F4" s="3">
        <v>4.64255193594212E-2</v>
      </c>
      <c r="G4" s="3">
        <v>-1.6823843903198934E-2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opLeftCell="A16" workbookViewId="0">
      <selection activeCell="A32" sqref="A32:XFD35"/>
    </sheetView>
  </sheetViews>
  <sheetFormatPr defaultRowHeight="15"/>
  <cols>
    <col min="1" max="1" width="33.28515625" customWidth="1"/>
    <col min="4" max="7" width="12.28515625" customWidth="1"/>
    <col min="8" max="8" width="12.7109375" customWidth="1"/>
    <col min="11" max="11" width="23.5703125" customWidth="1"/>
  </cols>
  <sheetData>
    <row r="1" spans="1:13">
      <c r="A1" t="s">
        <v>0</v>
      </c>
    </row>
    <row r="2" spans="1:13">
      <c r="A2" t="s">
        <v>19</v>
      </c>
      <c r="H2" t="s">
        <v>5</v>
      </c>
      <c r="K2" t="s">
        <v>6</v>
      </c>
    </row>
    <row r="3" spans="1:13">
      <c r="A3" t="s">
        <v>2</v>
      </c>
      <c r="B3" t="s">
        <v>1</v>
      </c>
      <c r="C3" t="s">
        <v>7</v>
      </c>
      <c r="D3" t="s">
        <v>3</v>
      </c>
      <c r="E3" t="s">
        <v>8</v>
      </c>
      <c r="F3" t="s">
        <v>4</v>
      </c>
      <c r="G3" t="s">
        <v>9</v>
      </c>
      <c r="H3" t="s">
        <v>1</v>
      </c>
      <c r="I3" t="s">
        <v>3</v>
      </c>
      <c r="J3" t="s">
        <v>4</v>
      </c>
      <c r="K3" t="s">
        <v>1</v>
      </c>
      <c r="L3" t="s">
        <v>3</v>
      </c>
      <c r="M3" t="s">
        <v>4</v>
      </c>
    </row>
    <row r="4" spans="1:13">
      <c r="A4" s="2">
        <v>100</v>
      </c>
      <c r="B4" s="2">
        <v>416.5</v>
      </c>
      <c r="C4" s="2">
        <v>3.5</v>
      </c>
      <c r="D4" s="2"/>
      <c r="E4" s="2"/>
      <c r="F4" s="3">
        <v>492</v>
      </c>
      <c r="G4" s="2">
        <v>2</v>
      </c>
      <c r="H4" s="2"/>
      <c r="I4" s="2"/>
      <c r="J4" s="2"/>
      <c r="K4" s="2"/>
    </row>
    <row r="5" spans="1:13">
      <c r="A5" s="2">
        <v>80</v>
      </c>
      <c r="B5" s="2">
        <v>413.5</v>
      </c>
      <c r="C5" s="2">
        <v>3.5</v>
      </c>
      <c r="D5" s="2"/>
      <c r="E5" s="2"/>
      <c r="F5" s="3">
        <v>496</v>
      </c>
      <c r="G5" s="2">
        <v>2.5</v>
      </c>
      <c r="H5" s="2"/>
      <c r="I5" s="2"/>
      <c r="J5" s="2"/>
      <c r="K5" s="2"/>
    </row>
    <row r="6" spans="1:13">
      <c r="A6" s="2">
        <v>60</v>
      </c>
      <c r="B6" s="2">
        <v>411.5</v>
      </c>
      <c r="C6" s="2">
        <v>3.5</v>
      </c>
      <c r="D6" s="2"/>
      <c r="E6" s="2"/>
      <c r="F6" s="3">
        <v>514</v>
      </c>
      <c r="G6" s="2">
        <v>2</v>
      </c>
      <c r="H6" s="2"/>
      <c r="I6" s="2"/>
      <c r="J6" s="2"/>
      <c r="K6" s="2"/>
    </row>
    <row r="7" spans="1:13">
      <c r="A7" s="2">
        <v>40</v>
      </c>
      <c r="B7" s="2">
        <v>410.5</v>
      </c>
      <c r="C7" s="2">
        <v>3.5</v>
      </c>
      <c r="D7" s="2"/>
      <c r="E7" s="2"/>
      <c r="F7" s="3">
        <v>517</v>
      </c>
      <c r="G7" s="2">
        <v>1.5</v>
      </c>
      <c r="H7" s="2"/>
      <c r="I7" s="2"/>
      <c r="J7" s="2"/>
      <c r="K7" s="2"/>
    </row>
    <row r="8" spans="1:13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3">
      <c r="A9" s="2" t="s">
        <v>10</v>
      </c>
      <c r="B9" s="2"/>
      <c r="C9" s="2"/>
      <c r="H9" s="2"/>
      <c r="I9" s="2"/>
      <c r="J9" s="2"/>
      <c r="K9" s="2"/>
    </row>
    <row r="10" spans="1:13">
      <c r="A10" s="2">
        <v>100</v>
      </c>
      <c r="B10" s="2">
        <f>1240/B4</f>
        <v>2.9771908763505404</v>
      </c>
      <c r="C10" s="2">
        <v>0</v>
      </c>
      <c r="D10" s="4" t="e">
        <f>1240/D4</f>
        <v>#DIV/0!</v>
      </c>
      <c r="E10" s="2">
        <v>0.5</v>
      </c>
      <c r="F10" s="3">
        <f>1240/F4</f>
        <v>2.5203252032520327</v>
      </c>
      <c r="G10" s="2">
        <v>1.5</v>
      </c>
      <c r="H10" s="2"/>
      <c r="I10" s="2"/>
      <c r="J10" s="2"/>
      <c r="K10" s="2"/>
    </row>
    <row r="11" spans="1:13">
      <c r="A11" s="2">
        <v>80</v>
      </c>
      <c r="B11" s="2">
        <f t="shared" ref="B11:B13" si="0">1240/B5</f>
        <v>2.9987908101571947</v>
      </c>
      <c r="C11" s="2">
        <v>0</v>
      </c>
      <c r="D11" s="4" t="e">
        <f t="shared" ref="D11:D13" si="1">1240/D5</f>
        <v>#DIV/0!</v>
      </c>
      <c r="E11" s="2">
        <v>0</v>
      </c>
      <c r="F11" s="3">
        <f t="shared" ref="F11:F13" si="2">1240/F5</f>
        <v>2.5</v>
      </c>
      <c r="G11" s="2">
        <v>0</v>
      </c>
      <c r="H11" s="2"/>
      <c r="I11" s="2"/>
      <c r="J11" s="2"/>
      <c r="K11" s="2"/>
    </row>
    <row r="12" spans="1:13">
      <c r="A12" s="2">
        <v>60</v>
      </c>
      <c r="B12" s="2">
        <f t="shared" si="0"/>
        <v>3.0133657351154315</v>
      </c>
      <c r="C12" s="2">
        <v>0.5</v>
      </c>
      <c r="D12" s="4" t="e">
        <f t="shared" si="1"/>
        <v>#DIV/0!</v>
      </c>
      <c r="E12" s="2">
        <v>2.5</v>
      </c>
      <c r="F12" s="3">
        <f t="shared" si="2"/>
        <v>2.4124513618677041</v>
      </c>
      <c r="G12" s="2">
        <v>0</v>
      </c>
      <c r="H12" s="2"/>
      <c r="I12" s="2"/>
      <c r="J12" s="2"/>
      <c r="K12" s="2"/>
    </row>
    <row r="13" spans="1:13">
      <c r="A13" s="2">
        <v>40</v>
      </c>
      <c r="B13" s="2">
        <f t="shared" si="0"/>
        <v>3.020706455542022</v>
      </c>
      <c r="C13" s="2">
        <v>0</v>
      </c>
      <c r="D13" s="4" t="e">
        <f t="shared" si="1"/>
        <v>#DIV/0!</v>
      </c>
      <c r="E13" s="2">
        <v>0.5</v>
      </c>
      <c r="F13" s="3">
        <f t="shared" si="2"/>
        <v>2.3984526112185685</v>
      </c>
      <c r="G13" s="2">
        <v>0</v>
      </c>
      <c r="H13" s="2"/>
      <c r="I13" s="2"/>
      <c r="J13" s="2"/>
      <c r="K13" s="2"/>
    </row>
    <row r="14" spans="1:1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3">
      <c r="A15" t="s">
        <v>12</v>
      </c>
      <c r="B15" t="s">
        <v>13</v>
      </c>
      <c r="C15" t="s">
        <v>14</v>
      </c>
      <c r="D15" t="s">
        <v>15</v>
      </c>
      <c r="E15" t="s">
        <v>16</v>
      </c>
      <c r="F15" t="s">
        <v>17</v>
      </c>
      <c r="G15" t="s">
        <v>18</v>
      </c>
      <c r="H15" s="2"/>
      <c r="I15" s="2"/>
      <c r="J15" s="2"/>
      <c r="K15" s="2"/>
    </row>
    <row r="16" spans="1:13">
      <c r="A16">
        <v>100</v>
      </c>
      <c r="B16" s="5">
        <f>1240/(B4+C4)</f>
        <v>2.9523809523809526</v>
      </c>
      <c r="C16" s="5">
        <f>1240/(B4-C4)</f>
        <v>3.0024213075060531</v>
      </c>
      <c r="D16" s="4" t="e">
        <f>1240/(D4+E4)</f>
        <v>#DIV/0!</v>
      </c>
      <c r="E16" s="4" t="e">
        <f>1240/(D4-E4)</f>
        <v>#DIV/0!</v>
      </c>
      <c r="F16" s="3">
        <f>1240/(F4+G4)</f>
        <v>2.5101214574898787</v>
      </c>
      <c r="G16" s="3">
        <f>1240/(F4-G4)</f>
        <v>2.5306122448979593</v>
      </c>
      <c r="H16" s="2"/>
      <c r="I16" s="2"/>
      <c r="J16" s="2"/>
      <c r="K16" s="2"/>
    </row>
    <row r="17" spans="1:11">
      <c r="A17">
        <v>80</v>
      </c>
      <c r="B17" s="5">
        <f t="shared" ref="B17:B19" si="3">1240/(B5+C5)</f>
        <v>2.9736211031175062</v>
      </c>
      <c r="C17" s="5">
        <f t="shared" ref="C17:C19" si="4">1240/(B5-C5)</f>
        <v>3.024390243902439</v>
      </c>
      <c r="D17" s="4" t="e">
        <f t="shared" ref="D17:D19" si="5">1240/(D5+E5)</f>
        <v>#DIV/0!</v>
      </c>
      <c r="E17" s="4" t="e">
        <f t="shared" ref="E17:E19" si="6">1240/(D5-E5)</f>
        <v>#DIV/0!</v>
      </c>
      <c r="F17" s="3">
        <f t="shared" ref="F17:F19" si="7">1240/(F5+G5)</f>
        <v>2.4874623871614845</v>
      </c>
      <c r="G17" s="3">
        <f t="shared" ref="G17:G19" si="8">1240/(F5-G5)</f>
        <v>2.512664640324215</v>
      </c>
      <c r="H17" s="2"/>
      <c r="I17" s="2"/>
      <c r="J17" s="2"/>
      <c r="K17" s="2"/>
    </row>
    <row r="18" spans="1:11">
      <c r="A18">
        <v>60</v>
      </c>
      <c r="B18" s="5">
        <f t="shared" si="3"/>
        <v>2.9879518072289155</v>
      </c>
      <c r="C18" s="5">
        <f t="shared" si="4"/>
        <v>3.0392156862745097</v>
      </c>
      <c r="D18" s="4" t="e">
        <f t="shared" si="5"/>
        <v>#DIV/0!</v>
      </c>
      <c r="E18" s="4" t="e">
        <f t="shared" si="6"/>
        <v>#DIV/0!</v>
      </c>
      <c r="F18" s="3">
        <f t="shared" si="7"/>
        <v>2.4031007751937983</v>
      </c>
      <c r="G18" s="3">
        <f t="shared" si="8"/>
        <v>2.421875</v>
      </c>
      <c r="H18" s="2"/>
      <c r="I18" s="2"/>
      <c r="J18" s="2"/>
      <c r="K18" s="2"/>
    </row>
    <row r="19" spans="1:11">
      <c r="A19">
        <v>40</v>
      </c>
      <c r="B19" s="5">
        <f t="shared" si="3"/>
        <v>2.9951690821256038</v>
      </c>
      <c r="C19" s="5">
        <f t="shared" si="4"/>
        <v>3.0466830466830466</v>
      </c>
      <c r="D19" s="4" t="e">
        <f t="shared" si="5"/>
        <v>#DIV/0!</v>
      </c>
      <c r="E19" s="4" t="e">
        <f t="shared" si="6"/>
        <v>#DIV/0!</v>
      </c>
      <c r="F19" s="3">
        <f t="shared" si="7"/>
        <v>2.3915139826422371</v>
      </c>
      <c r="G19" s="3">
        <f t="shared" si="8"/>
        <v>2.405431619786615</v>
      </c>
      <c r="H19" s="2"/>
      <c r="I19" s="2"/>
      <c r="J19" s="2"/>
      <c r="K19" s="2"/>
    </row>
    <row r="20" spans="1:11">
      <c r="G20" s="1"/>
      <c r="H20" s="1"/>
      <c r="I20" s="1"/>
    </row>
    <row r="31" spans="1:11">
      <c r="A31" s="2" t="s">
        <v>11</v>
      </c>
      <c r="B31" t="s">
        <v>1</v>
      </c>
      <c r="C31" t="s">
        <v>7</v>
      </c>
      <c r="D31" t="s">
        <v>3</v>
      </c>
      <c r="E31" t="s">
        <v>8</v>
      </c>
      <c r="F31" t="s">
        <v>4</v>
      </c>
      <c r="G31" t="s">
        <v>9</v>
      </c>
    </row>
    <row r="32" spans="1:11">
      <c r="A32" s="2">
        <v>100</v>
      </c>
      <c r="B32" s="5">
        <v>0.81431431431431456</v>
      </c>
      <c r="C32" s="5">
        <v>3.653653653653649E-2</v>
      </c>
      <c r="D32" s="4"/>
      <c r="E32" s="4"/>
      <c r="F32" s="3">
        <v>0.22222222222222199</v>
      </c>
      <c r="G32" s="3">
        <v>1.5015015015014996E-2</v>
      </c>
    </row>
    <row r="33" spans="1:7">
      <c r="A33" s="2">
        <v>80</v>
      </c>
      <c r="B33" s="5">
        <v>0.84584584584584599</v>
      </c>
      <c r="C33" s="5">
        <v>3.7037037037036979E-2</v>
      </c>
      <c r="D33" s="4"/>
      <c r="E33" s="4"/>
      <c r="F33" s="3">
        <v>0.192192192192192</v>
      </c>
      <c r="G33" s="3">
        <v>1.9019019019019007E-2</v>
      </c>
    </row>
    <row r="34" spans="1:7">
      <c r="A34" s="2">
        <v>60</v>
      </c>
      <c r="B34" s="5">
        <v>0.86736736736736753</v>
      </c>
      <c r="C34" s="5">
        <v>3.7537537537537524E-2</v>
      </c>
      <c r="D34" s="4"/>
      <c r="E34" s="4"/>
      <c r="F34" s="3">
        <v>6.256256256256254E-2</v>
      </c>
      <c r="G34" s="3">
        <v>1.3513513513513549E-2</v>
      </c>
    </row>
    <row r="35" spans="1:7">
      <c r="A35" s="2">
        <v>40</v>
      </c>
      <c r="B35" s="5">
        <v>0.87837837837837851</v>
      </c>
      <c r="C35" s="5">
        <v>3.7537537537537524E-2</v>
      </c>
      <c r="D35" s="4"/>
      <c r="E35" s="4"/>
      <c r="F35" s="3">
        <v>4.1541541541541549E-2</v>
      </c>
      <c r="G35" s="3">
        <v>1.0510510510510549E-2</v>
      </c>
    </row>
    <row r="36" spans="1:7">
      <c r="D36" s="1"/>
      <c r="E36" s="1"/>
      <c r="F3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Ya-Ru Wang</dc:creator>
  <cp:lastModifiedBy>yaruwang</cp:lastModifiedBy>
  <dcterms:created xsi:type="dcterms:W3CDTF">2015-06-05T18:19:34Z</dcterms:created>
  <dcterms:modified xsi:type="dcterms:W3CDTF">2022-03-01T11:34:22Z</dcterms:modified>
</cp:coreProperties>
</file>