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10" windowWidth="14810" windowHeight="8010"/>
  </bookViews>
  <sheets>
    <sheet name="NEFA" sheetId="1" r:id="rId1"/>
    <sheet name="Central carbon metabolism" sheetId="2" r:id="rId2"/>
  </sheets>
  <calcPr calcId="145621"/>
</workbook>
</file>

<file path=xl/calcChain.xml><?xml version="1.0" encoding="utf-8"?>
<calcChain xmlns="http://schemas.openxmlformats.org/spreadsheetml/2006/main">
  <c r="J3" i="1" l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" i="1"/>
  <c r="I3" i="2" l="1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2" i="2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2" i="2"/>
</calcChain>
</file>

<file path=xl/sharedStrings.xml><?xml version="1.0" encoding="utf-8"?>
<sst xmlns="http://schemas.openxmlformats.org/spreadsheetml/2006/main" count="102" uniqueCount="90">
  <si>
    <t>Mean KO</t>
  </si>
  <si>
    <t>Mean WT</t>
  </si>
  <si>
    <t>Content(nmol/g)</t>
    <phoneticPr fontId="2" type="noConversion"/>
  </si>
  <si>
    <t>C18:3</t>
  </si>
  <si>
    <t>C22:0</t>
  </si>
  <si>
    <t>C15:1</t>
  </si>
  <si>
    <t>C20:0</t>
  </si>
  <si>
    <t>C22:6</t>
  </si>
  <si>
    <t>C22:5</t>
  </si>
  <si>
    <t>C22:4</t>
  </si>
  <si>
    <t>C16:1</t>
  </si>
  <si>
    <t>C20:2</t>
  </si>
  <si>
    <t>KO-1</t>
    <phoneticPr fontId="2" type="noConversion"/>
  </si>
  <si>
    <t>KO-2</t>
    <phoneticPr fontId="2" type="noConversion"/>
  </si>
  <si>
    <t>KO-3</t>
    <phoneticPr fontId="2" type="noConversion"/>
  </si>
  <si>
    <t>WT-1</t>
    <phoneticPr fontId="2" type="noConversion"/>
  </si>
  <si>
    <t>WT-2</t>
    <phoneticPr fontId="2" type="noConversion"/>
  </si>
  <si>
    <t>WT-3</t>
    <phoneticPr fontId="2" type="noConversion"/>
  </si>
  <si>
    <t>Isocitric acid</t>
  </si>
  <si>
    <t>Ribose 5-phosphate</t>
  </si>
  <si>
    <t>Ureidopropionic acid</t>
  </si>
  <si>
    <t>Glyceric acid</t>
  </si>
  <si>
    <t>Mevalonic acid</t>
  </si>
  <si>
    <t>Sedoheptulose 7-phosphate</t>
  </si>
  <si>
    <t>Flavin mononucleotide</t>
  </si>
  <si>
    <t>Glyoxylic acid</t>
  </si>
  <si>
    <t>Glycerol 3-phosphate</t>
  </si>
  <si>
    <t>Succinic acid</t>
  </si>
  <si>
    <t>Glucose 1-phosphate</t>
  </si>
  <si>
    <t>2-Isopropylmalic acid</t>
  </si>
  <si>
    <t>Phosphoenolpyruvic acid</t>
  </si>
  <si>
    <t>3-Phosphoglyceric acid</t>
  </si>
  <si>
    <t>6-Phosphogluconic acid</t>
  </si>
  <si>
    <t>Fructose 6-phosphate</t>
  </si>
  <si>
    <t>Glucose 6-phosphate</t>
  </si>
  <si>
    <t>Mannose 6-phosphate</t>
  </si>
  <si>
    <t>Fructose 1,6-bisphosphate</t>
  </si>
  <si>
    <t>Glucaric acid</t>
  </si>
  <si>
    <t>Guanosine triphosphate</t>
  </si>
  <si>
    <t>Fumaric acid</t>
  </si>
  <si>
    <t>Glucuronic acid</t>
  </si>
  <si>
    <t>Malic acid</t>
  </si>
  <si>
    <t>Oxoadipic acid</t>
  </si>
  <si>
    <t>L-Lactic acid</t>
  </si>
  <si>
    <t>Cyclic 3',5'-AMP</t>
  </si>
  <si>
    <t>Hippuric acid</t>
  </si>
  <si>
    <t>Guanosine diphosphate</t>
  </si>
  <si>
    <t>2-Hydroxyglutaric acid</t>
  </si>
  <si>
    <t>Cysteic acid</t>
  </si>
  <si>
    <t>Gluconic acid</t>
  </si>
  <si>
    <t>Quinolinic acid</t>
  </si>
  <si>
    <t>alpha-Ketoglutaric acid</t>
  </si>
  <si>
    <t>Adenosine diphosphate</t>
  </si>
  <si>
    <t>Pyruvic acid</t>
  </si>
  <si>
    <t>Methylmalonic acid</t>
  </si>
  <si>
    <t>Citric acid</t>
  </si>
  <si>
    <t>cis-Aconitic acid</t>
  </si>
  <si>
    <t>Indoleacetic acid</t>
  </si>
  <si>
    <t>Adenosine triphosphate</t>
  </si>
  <si>
    <t>Flavine-adenine dinucleotide</t>
  </si>
  <si>
    <t>Dihydroxyacetone phosphate</t>
    <phoneticPr fontId="7" type="noConversion"/>
  </si>
  <si>
    <t xml:space="preserve">compound name </t>
    <phoneticPr fontId="2" type="noConversion"/>
  </si>
  <si>
    <t>gamma-linolenic acid</t>
  </si>
  <si>
    <t>α-linolenic acid</t>
  </si>
  <si>
    <t>Behenic acid</t>
  </si>
  <si>
    <t>Eicosanic acid</t>
  </si>
  <si>
    <t>Trans-9-myristoleic acid</t>
  </si>
  <si>
    <t>Trans-10-heptadecenoic acid</t>
  </si>
  <si>
    <t>Trans-10-pentadecenoic acid</t>
  </si>
  <si>
    <t>Arachidonic acid</t>
  </si>
  <si>
    <t>Cis-4,7,10,13,16,19-docosahexaenoic acid</t>
  </si>
  <si>
    <t>Cis-4,7,10,13,16-docosapentaenoic acid</t>
  </si>
  <si>
    <t>Cis-7,10,13,16,19-docosapentaenoic acid</t>
  </si>
  <si>
    <t>Cis-7,10,13,16-docosatetraenoic acid</t>
  </si>
  <si>
    <t>Cis-8,11,14-linolenic acid</t>
  </si>
  <si>
    <t>Cis-9-palmitoleic acid</t>
  </si>
  <si>
    <t>Cis-11,14-eicosadienoic acid</t>
  </si>
  <si>
    <t>Stearic acid</t>
  </si>
  <si>
    <t>Pentadecanoic acid</t>
  </si>
  <si>
    <t>Cis-5,8,11,14,17-eicosapentaenoic acid</t>
  </si>
  <si>
    <t>abbreviation</t>
  </si>
  <si>
    <t>C14:1 </t>
  </si>
  <si>
    <t>C17:1</t>
  </si>
  <si>
    <t>C20:4</t>
  </si>
  <si>
    <t>C22:2</t>
  </si>
  <si>
    <t>C15:0</t>
  </si>
  <si>
    <t>C20:5</t>
  </si>
  <si>
    <t>C18:0</t>
    <phoneticPr fontId="2" type="noConversion"/>
  </si>
  <si>
    <t>Trans-10-nonadenoic acid</t>
    <phoneticPr fontId="2" type="noConversion"/>
  </si>
  <si>
    <t>C19:1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</si>
</sst>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0"/>
      <color rgb="FFFFFFFF"/>
      <name val="Arial"/>
      <family val="2"/>
    </font>
    <font>
      <sz val="9"/>
      <name val="宋体"/>
      <family val="3"/>
      <charset val="134"/>
      <scheme val="minor"/>
    </font>
    <font>
      <sz val="10"/>
      <color rgb="FFE41A1C"/>
      <name val="Arial"/>
      <family val="2"/>
    </font>
    <font>
      <sz val="8"/>
      <color rgb="FFE41A1C"/>
      <name val="Arial"/>
      <family val="2"/>
    </font>
    <font>
      <sz val="10"/>
      <name val="Arial"/>
      <family val="2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8CC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6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horizontal="left"/>
    </xf>
  </cellXfs>
  <cellStyles count="1">
    <cellStyle name="常规" xfId="0" builtinId="0"/>
  </cellStyles>
  <dxfs count="6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宋体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left" vertical="bottom" textRotation="0" wrapText="0" indent="0" justifyLastLine="0" shrinkToFit="0" readingOrder="0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e4" displayName="Table4" ref="A1:K20" totalsRowShown="0">
  <tableColumns count="11">
    <tableColumn id="2" name="compound name "/>
    <tableColumn id="12" name="abbreviation" dataDxfId="5"/>
    <tableColumn id="3" name="KO-1"/>
    <tableColumn id="4" name="KO-2"/>
    <tableColumn id="5" name="KO-3"/>
    <tableColumn id="6" name="Mean KO">
      <calculatedColumnFormula>AVERAGE(Table4[[#This Row],[KO-1]:[KO-3]])</calculatedColumnFormula>
    </tableColumn>
    <tableColumn id="7" name="WT-1"/>
    <tableColumn id="8" name="WT-2"/>
    <tableColumn id="9" name="WT-3"/>
    <tableColumn id="10" name="Mean WT" dataDxfId="4">
      <calculatedColumnFormula>AVERAGE(Table4[[#This Row],[WT-1]:[WT-3]])</calculatedColumnFormula>
    </tableColumn>
    <tableColumn id="11" name="Content(nmol/g)"/>
  </tableColumns>
  <tableStyleInfo name="TableStyleMedium27" showFirstColumn="0" showLastColumn="0" showRowStripes="1" showColumnStripes="0"/>
</table>
</file>

<file path=xl/tables/table2.xml><?xml version="1.0" encoding="utf-8"?>
<table xmlns="http://schemas.openxmlformats.org/spreadsheetml/2006/main" id="2" name="Table43" displayName="Table43" ref="A1:J44" totalsRowShown="0">
  <tableColumns count="10">
    <tableColumn id="2" name="compound name " dataDxfId="3"/>
    <tableColumn id="3" name="KO-1"/>
    <tableColumn id="4" name="KO-2"/>
    <tableColumn id="5" name="KO-3"/>
    <tableColumn id="6" name="Mean KO">
      <calculatedColumnFormula>AVERAGE(Table43[[#This Row],[KO-1]:[KO-3]])</calculatedColumnFormula>
    </tableColumn>
    <tableColumn id="7" name="WT-1" dataDxfId="2"/>
    <tableColumn id="8" name="WT-2" dataDxfId="1"/>
    <tableColumn id="9" name="WT-3" dataDxfId="0"/>
    <tableColumn id="10" name="Mean WT">
      <calculatedColumnFormula>AVERAGE(Table43[[#This Row],[WT-1]:[WT-3]])</calculatedColumnFormula>
    </tableColumn>
    <tableColumn id="11" name="Content(nmol/g)"/>
  </tableColumns>
  <tableStyleInfo name="TableStyleMedium27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C26" sqref="C26"/>
    </sheetView>
  </sheetViews>
  <sheetFormatPr defaultRowHeight="14" x14ac:dyDescent="0.25"/>
  <cols>
    <col min="1" max="1" width="37.36328125" bestFit="1" customWidth="1"/>
    <col min="2" max="2" width="12.08984375" bestFit="1" customWidth="1"/>
    <col min="3" max="10" width="15.26953125" customWidth="1"/>
    <col min="11" max="11" width="18.26953125" bestFit="1" customWidth="1"/>
  </cols>
  <sheetData>
    <row r="1" spans="1:11" x14ac:dyDescent="0.25">
      <c r="A1" s="1" t="s">
        <v>61</v>
      </c>
      <c r="B1" s="1" t="s">
        <v>80</v>
      </c>
      <c r="C1" s="1" t="s">
        <v>12</v>
      </c>
      <c r="D1" s="1" t="s">
        <v>13</v>
      </c>
      <c r="E1" s="1" t="s">
        <v>14</v>
      </c>
      <c r="F1" s="2" t="s">
        <v>0</v>
      </c>
      <c r="G1" s="1" t="s">
        <v>15</v>
      </c>
      <c r="H1" s="1" t="s">
        <v>16</v>
      </c>
      <c r="I1" s="1" t="s">
        <v>17</v>
      </c>
      <c r="J1" s="2" t="s">
        <v>1</v>
      </c>
      <c r="K1" t="s">
        <v>2</v>
      </c>
    </row>
    <row r="2" spans="1:11" x14ac:dyDescent="0.25">
      <c r="A2" s="6" t="s">
        <v>62</v>
      </c>
      <c r="B2" s="6" t="s">
        <v>3</v>
      </c>
      <c r="C2" s="5">
        <v>3.0094178500000002</v>
      </c>
      <c r="D2" s="5">
        <v>2.9113153450000002</v>
      </c>
      <c r="E2" s="5">
        <v>2.7051315389999999</v>
      </c>
      <c r="F2" s="4">
        <f>AVERAGE(Table4[[#This Row],[KO-1]:[KO-3]])</f>
        <v>2.8752882446666668</v>
      </c>
      <c r="G2" s="5">
        <v>3.043124347</v>
      </c>
      <c r="H2" s="5">
        <v>2.7948627309999998</v>
      </c>
      <c r="I2" s="5">
        <v>3.2008204459999998</v>
      </c>
      <c r="J2" s="4">
        <f>AVERAGE(Table4[[#This Row],[WT-1]:[WT-3]])</f>
        <v>3.0129358413333329</v>
      </c>
    </row>
    <row r="3" spans="1:11" x14ac:dyDescent="0.25">
      <c r="A3" s="6" t="s">
        <v>63</v>
      </c>
      <c r="B3" s="6" t="s">
        <v>3</v>
      </c>
      <c r="C3" s="5">
        <v>6.5782862829999997</v>
      </c>
      <c r="D3" s="5">
        <v>6.037836575</v>
      </c>
      <c r="E3" s="5">
        <v>11.759900480000001</v>
      </c>
      <c r="F3" s="4">
        <f>AVERAGE(Table4[[#This Row],[KO-1]:[KO-3]])</f>
        <v>8.1253411126666677</v>
      </c>
      <c r="G3" s="5">
        <v>14.438748670000001</v>
      </c>
      <c r="H3" s="5">
        <v>11.972462269999999</v>
      </c>
      <c r="I3" s="5">
        <v>12.55309555</v>
      </c>
      <c r="J3" s="4">
        <f>AVERAGE(Table4[[#This Row],[WT-1]:[WT-3]])</f>
        <v>12.988102163333332</v>
      </c>
    </row>
    <row r="4" spans="1:11" x14ac:dyDescent="0.25">
      <c r="A4" s="6" t="s">
        <v>64</v>
      </c>
      <c r="B4" s="6" t="s">
        <v>4</v>
      </c>
      <c r="C4" s="5">
        <v>1.746337</v>
      </c>
      <c r="D4" s="5">
        <v>1.688456</v>
      </c>
      <c r="E4" s="5">
        <v>1.5148790000000001</v>
      </c>
      <c r="F4" s="4">
        <f>AVERAGE(Table4[[#This Row],[KO-1]:[KO-3]])</f>
        <v>1.6498906666666666</v>
      </c>
      <c r="G4" s="5">
        <v>1.3721220000000001</v>
      </c>
      <c r="H4" s="5">
        <v>1.3535299999999999</v>
      </c>
      <c r="I4" s="5">
        <v>1.2878019999999999</v>
      </c>
      <c r="J4" s="4">
        <f>AVERAGE(Table4[[#This Row],[WT-1]:[WT-3]])</f>
        <v>1.3378180000000002</v>
      </c>
    </row>
    <row r="5" spans="1:11" x14ac:dyDescent="0.25">
      <c r="A5" s="6" t="s">
        <v>65</v>
      </c>
      <c r="B5" s="6" t="s">
        <v>6</v>
      </c>
      <c r="C5" s="5">
        <v>4.8726089999999997</v>
      </c>
      <c r="D5" s="5">
        <v>4.8518230000000004</v>
      </c>
      <c r="E5" s="5">
        <v>4.3382189999999996</v>
      </c>
      <c r="F5" s="4">
        <f>AVERAGE(Table4[[#This Row],[KO-1]:[KO-3]])</f>
        <v>4.6875503333333333</v>
      </c>
      <c r="G5" s="5">
        <v>4.2071189999999996</v>
      </c>
      <c r="H5" s="5">
        <v>3.838854</v>
      </c>
      <c r="I5" s="5">
        <v>3.9568080000000001</v>
      </c>
      <c r="J5" s="4">
        <f>AVERAGE(Table4[[#This Row],[WT-1]:[WT-3]])</f>
        <v>4.0009269999999999</v>
      </c>
    </row>
    <row r="6" spans="1:11" x14ac:dyDescent="0.25">
      <c r="A6" s="6" t="s">
        <v>66</v>
      </c>
      <c r="B6" s="6" t="s">
        <v>81</v>
      </c>
      <c r="C6" s="5">
        <v>2.0547307899999998</v>
      </c>
      <c r="D6" s="5">
        <v>2.0672596369999998</v>
      </c>
      <c r="E6" s="5">
        <v>1.8141390829999999</v>
      </c>
      <c r="F6" s="4">
        <f>AVERAGE(Table4[[#This Row],[KO-1]:[KO-3]])</f>
        <v>1.9787098366666667</v>
      </c>
      <c r="G6" s="5">
        <v>1.6558269999999999</v>
      </c>
      <c r="H6" s="5">
        <v>1.7354769999999999</v>
      </c>
      <c r="I6" s="5">
        <v>1.894026</v>
      </c>
      <c r="J6" s="4">
        <f>AVERAGE(Table4[[#This Row],[WT-1]:[WT-3]])</f>
        <v>1.7617766666666668</v>
      </c>
    </row>
    <row r="7" spans="1:11" x14ac:dyDescent="0.25">
      <c r="A7" s="9" t="s">
        <v>88</v>
      </c>
      <c r="B7" s="6" t="s">
        <v>89</v>
      </c>
      <c r="C7" s="5">
        <v>2.7698049999999999</v>
      </c>
      <c r="D7" s="5">
        <v>2.7866939999999998</v>
      </c>
      <c r="E7" s="5">
        <v>3.0208919999999999</v>
      </c>
      <c r="F7" s="4">
        <f>AVERAGE(Table4[[#This Row],[KO-1]:[KO-3]])</f>
        <v>2.8591303333333329</v>
      </c>
      <c r="G7" s="5">
        <v>2.824973</v>
      </c>
      <c r="H7" s="5">
        <v>2.7866939999999998</v>
      </c>
      <c r="I7" s="5">
        <v>2.851019</v>
      </c>
      <c r="J7" s="4">
        <f>AVERAGE(Table4[[#This Row],[WT-1]:[WT-3]])</f>
        <v>2.8208953333333331</v>
      </c>
    </row>
    <row r="8" spans="1:11" x14ac:dyDescent="0.25">
      <c r="A8" s="6" t="s">
        <v>67</v>
      </c>
      <c r="B8" s="6" t="s">
        <v>82</v>
      </c>
      <c r="C8" s="5">
        <v>2.8800859999999999</v>
      </c>
      <c r="D8" s="5">
        <v>2.7817419999999999</v>
      </c>
      <c r="E8" s="5">
        <v>3.123221</v>
      </c>
      <c r="F8" s="4">
        <f>AVERAGE(Table4[[#This Row],[KO-1]:[KO-3]])</f>
        <v>2.9283496666666671</v>
      </c>
      <c r="G8" s="5">
        <v>2.6110669999999998</v>
      </c>
      <c r="H8" s="5">
        <v>2.6787139999999998</v>
      </c>
      <c r="I8" s="5">
        <v>2.8672140000000002</v>
      </c>
      <c r="J8" s="4">
        <f>AVERAGE(Table4[[#This Row],[WT-1]:[WT-3]])</f>
        <v>2.7189983333333334</v>
      </c>
    </row>
    <row r="9" spans="1:11" x14ac:dyDescent="0.25">
      <c r="A9" s="6" t="s">
        <v>68</v>
      </c>
      <c r="B9" s="6" t="s">
        <v>5</v>
      </c>
      <c r="C9" s="5">
        <v>1.9471989999999999</v>
      </c>
      <c r="D9" s="5">
        <v>1.9590719999999999</v>
      </c>
      <c r="E9" s="5">
        <v>1.8203279999999999</v>
      </c>
      <c r="F9" s="4">
        <f>AVERAGE(Table4[[#This Row],[KO-1]:[KO-3]])</f>
        <v>1.9088663333333333</v>
      </c>
      <c r="G9" s="5">
        <v>1.661476</v>
      </c>
      <c r="H9" s="5">
        <v>1.8438330000000001</v>
      </c>
      <c r="I9" s="5">
        <v>1.7949040000000001</v>
      </c>
      <c r="J9" s="4">
        <f>AVERAGE(Table4[[#This Row],[WT-1]:[WT-3]])</f>
        <v>1.7667376666666668</v>
      </c>
    </row>
    <row r="10" spans="1:11" x14ac:dyDescent="0.25">
      <c r="A10" s="6" t="s">
        <v>69</v>
      </c>
      <c r="B10" s="6" t="s">
        <v>83</v>
      </c>
      <c r="C10" s="5">
        <v>128.01253919999999</v>
      </c>
      <c r="D10" s="5">
        <v>124.25567700000001</v>
      </c>
      <c r="E10" s="5">
        <v>121.6176614</v>
      </c>
      <c r="F10" s="4">
        <f>AVERAGE(Table4[[#This Row],[KO-1]:[KO-3]])</f>
        <v>124.62862586666665</v>
      </c>
      <c r="G10" s="5">
        <v>123.7084754</v>
      </c>
      <c r="H10" s="5">
        <v>118.41260939999999</v>
      </c>
      <c r="I10" s="5">
        <v>127.380723</v>
      </c>
      <c r="J10" s="4">
        <f>AVERAGE(Table4[[#This Row],[WT-1]:[WT-3]])</f>
        <v>123.16726926666666</v>
      </c>
    </row>
    <row r="11" spans="1:11" x14ac:dyDescent="0.25">
      <c r="A11" s="6" t="s">
        <v>70</v>
      </c>
      <c r="B11" s="6" t="s">
        <v>7</v>
      </c>
      <c r="C11" s="5">
        <v>564.79740000000004</v>
      </c>
      <c r="D11" s="5">
        <v>550.87429999999995</v>
      </c>
      <c r="E11" s="5">
        <v>517.47450000000003</v>
      </c>
      <c r="F11" s="4">
        <f>AVERAGE(Table4[[#This Row],[KO-1]:[KO-3]])</f>
        <v>544.38206666666667</v>
      </c>
      <c r="G11" s="5">
        <v>461.64749999999998</v>
      </c>
      <c r="H11" s="5">
        <v>508.83949999999999</v>
      </c>
      <c r="I11" s="5">
        <v>438.68419999999998</v>
      </c>
      <c r="J11" s="4">
        <f>AVERAGE(Table4[[#This Row],[WT-1]:[WT-3]])</f>
        <v>469.72373333333331</v>
      </c>
    </row>
    <row r="12" spans="1:11" x14ac:dyDescent="0.25">
      <c r="A12" s="6" t="s">
        <v>71</v>
      </c>
      <c r="B12" s="6" t="s">
        <v>8</v>
      </c>
      <c r="C12" s="5">
        <v>21.70288815</v>
      </c>
      <c r="D12" s="5">
        <v>20.777884749999998</v>
      </c>
      <c r="E12" s="5">
        <v>23.357071690000001</v>
      </c>
      <c r="F12" s="4">
        <f>AVERAGE(Table4[[#This Row],[KO-1]:[KO-3]])</f>
        <v>21.945948196666667</v>
      </c>
      <c r="G12" s="5">
        <v>14.42947985</v>
      </c>
      <c r="H12" s="5">
        <v>13.575335409999999</v>
      </c>
      <c r="I12" s="5">
        <v>13.588857239999999</v>
      </c>
      <c r="J12" s="4">
        <f>AVERAGE(Table4[[#This Row],[WT-1]:[WT-3]])</f>
        <v>13.864557499999998</v>
      </c>
    </row>
    <row r="13" spans="1:11" x14ac:dyDescent="0.25">
      <c r="A13" s="6" t="s">
        <v>72</v>
      </c>
      <c r="B13" s="6" t="s">
        <v>8</v>
      </c>
      <c r="C13" s="5">
        <v>39.234220000000001</v>
      </c>
      <c r="D13" s="5">
        <v>35.853110000000001</v>
      </c>
      <c r="E13" s="5">
        <v>35.934950000000001</v>
      </c>
      <c r="F13" s="4">
        <f>AVERAGE(Table4[[#This Row],[KO-1]:[KO-3]])</f>
        <v>37.007426666666667</v>
      </c>
      <c r="G13" s="5">
        <v>32.938600000000001</v>
      </c>
      <c r="H13" s="5">
        <v>28.028490000000001</v>
      </c>
      <c r="I13" s="5">
        <v>25.893730000000001</v>
      </c>
      <c r="J13" s="4">
        <f>AVERAGE(Table4[[#This Row],[WT-1]:[WT-3]])</f>
        <v>28.953606666666669</v>
      </c>
    </row>
    <row r="14" spans="1:11" x14ac:dyDescent="0.25">
      <c r="A14" s="6" t="s">
        <v>73</v>
      </c>
      <c r="B14" s="6" t="s">
        <v>9</v>
      </c>
      <c r="C14" s="5">
        <v>13.58379</v>
      </c>
      <c r="D14" s="5">
        <v>14.367470000000001</v>
      </c>
      <c r="E14" s="5">
        <v>12.98532</v>
      </c>
      <c r="F14" s="4">
        <f>AVERAGE(Table4[[#This Row],[KO-1]:[KO-3]])</f>
        <v>13.645526666666667</v>
      </c>
      <c r="G14" s="5">
        <v>11.788690000000001</v>
      </c>
      <c r="H14" s="5">
        <v>9.4485259999999993</v>
      </c>
      <c r="I14" s="5">
        <v>10.27394</v>
      </c>
      <c r="J14" s="4">
        <f>AVERAGE(Table4[[#This Row],[WT-1]:[WT-3]])</f>
        <v>10.503718666666666</v>
      </c>
    </row>
    <row r="15" spans="1:11" x14ac:dyDescent="0.25">
      <c r="A15" s="6" t="s">
        <v>74</v>
      </c>
      <c r="B15" s="6" t="s">
        <v>84</v>
      </c>
      <c r="C15" s="5">
        <v>16.228429999999999</v>
      </c>
      <c r="D15" s="5">
        <v>14.92789</v>
      </c>
      <c r="E15" s="5">
        <v>14.83647</v>
      </c>
      <c r="F15" s="4">
        <f>AVERAGE(Table4[[#This Row],[KO-1]:[KO-3]])</f>
        <v>15.33093</v>
      </c>
      <c r="G15" s="5">
        <v>15.6584</v>
      </c>
      <c r="H15" s="5">
        <v>13.89124</v>
      </c>
      <c r="I15" s="5">
        <v>15.386570000000001</v>
      </c>
      <c r="J15" s="4">
        <f>AVERAGE(Table4[[#This Row],[WT-1]:[WT-3]])</f>
        <v>14.978736666666668</v>
      </c>
    </row>
    <row r="16" spans="1:11" x14ac:dyDescent="0.25">
      <c r="A16" s="6" t="s">
        <v>75</v>
      </c>
      <c r="B16" s="6" t="s">
        <v>10</v>
      </c>
      <c r="C16" s="5">
        <v>9.5147110000000001</v>
      </c>
      <c r="D16" s="5">
        <v>8.3225060000000006</v>
      </c>
      <c r="E16" s="5">
        <v>9.4515589999999996</v>
      </c>
      <c r="F16" s="4">
        <f>AVERAGE(Table4[[#This Row],[KO-1]:[KO-3]])</f>
        <v>9.0962586666666674</v>
      </c>
      <c r="G16" s="5">
        <v>8.22851</v>
      </c>
      <c r="H16" s="5">
        <v>8.3225060000000006</v>
      </c>
      <c r="I16" s="5">
        <v>8.3664179999999995</v>
      </c>
      <c r="J16" s="4">
        <f>AVERAGE(Table4[[#This Row],[WT-1]:[WT-3]])</f>
        <v>8.3058113333333328</v>
      </c>
    </row>
    <row r="17" spans="1:10" x14ac:dyDescent="0.25">
      <c r="A17" s="6" t="s">
        <v>76</v>
      </c>
      <c r="B17" s="6" t="s">
        <v>11</v>
      </c>
      <c r="C17" s="5">
        <v>11.015268969999999</v>
      </c>
      <c r="D17" s="5">
        <v>9.4492342600000008</v>
      </c>
      <c r="E17" s="5">
        <v>8.996815776</v>
      </c>
      <c r="F17" s="4">
        <f>AVERAGE(Table4[[#This Row],[KO-1]:[KO-3]])</f>
        <v>9.8204396686666655</v>
      </c>
      <c r="G17" s="5">
        <v>10.30172928</v>
      </c>
      <c r="H17" s="5">
        <v>9.1251864460000007</v>
      </c>
      <c r="I17" s="5">
        <v>8.5505175179999995</v>
      </c>
      <c r="J17" s="4">
        <f>AVERAGE(Table4[[#This Row],[WT-1]:[WT-3]])</f>
        <v>9.3258110813333328</v>
      </c>
    </row>
    <row r="18" spans="1:10" x14ac:dyDescent="0.25">
      <c r="A18" s="6" t="s">
        <v>77</v>
      </c>
      <c r="B18" s="6" t="s">
        <v>87</v>
      </c>
      <c r="C18" s="5">
        <v>258.38130000000001</v>
      </c>
      <c r="D18" s="5">
        <v>256.99419999999998</v>
      </c>
      <c r="E18" s="5">
        <v>270.21339999999998</v>
      </c>
      <c r="F18" s="4">
        <f>AVERAGE(Table4[[#This Row],[KO-1]:[KO-3]])</f>
        <v>261.86296666666664</v>
      </c>
      <c r="G18" s="5">
        <v>242.35740000000001</v>
      </c>
      <c r="H18" s="5">
        <v>250.0249</v>
      </c>
      <c r="I18" s="5">
        <v>247.80369999999999</v>
      </c>
      <c r="J18" s="4">
        <f>AVERAGE(Table4[[#This Row],[WT-1]:[WT-3]])</f>
        <v>246.72866666666664</v>
      </c>
    </row>
    <row r="19" spans="1:10" x14ac:dyDescent="0.25">
      <c r="A19" s="6" t="s">
        <v>78</v>
      </c>
      <c r="B19" s="6" t="s">
        <v>85</v>
      </c>
      <c r="C19" s="5">
        <v>2.4064617469999998</v>
      </c>
      <c r="D19" s="5">
        <v>2.4211352939999999</v>
      </c>
      <c r="E19" s="5">
        <v>2.7853017389999999</v>
      </c>
      <c r="F19" s="4">
        <f>AVERAGE(Table4[[#This Row],[KO-1]:[KO-3]])</f>
        <v>2.5376329266666668</v>
      </c>
      <c r="G19" s="5">
        <v>3.2205787109999999</v>
      </c>
      <c r="H19" s="5">
        <v>2.9719755989999999</v>
      </c>
      <c r="I19" s="5">
        <v>3.1689240879999998</v>
      </c>
      <c r="J19" s="4">
        <f>AVERAGE(Table4[[#This Row],[WT-1]:[WT-3]])</f>
        <v>3.1204927993333329</v>
      </c>
    </row>
    <row r="20" spans="1:10" x14ac:dyDescent="0.25">
      <c r="A20" s="6" t="s">
        <v>79</v>
      </c>
      <c r="B20" s="6" t="s">
        <v>86</v>
      </c>
      <c r="C20" s="5">
        <v>8.4570826750000005</v>
      </c>
      <c r="D20" s="5">
        <v>7.827842639</v>
      </c>
      <c r="E20" s="5">
        <v>7.9060546250000003</v>
      </c>
      <c r="F20" s="4">
        <f>AVERAGE(Table4[[#This Row],[KO-1]:[KO-3]])</f>
        <v>8.0636599796666655</v>
      </c>
      <c r="G20" s="5">
        <v>10.81801295</v>
      </c>
      <c r="H20" s="5">
        <v>9.3245482220000007</v>
      </c>
      <c r="I20" s="5">
        <v>8.0092139059999994</v>
      </c>
      <c r="J20" s="4">
        <f>AVERAGE(Table4[[#This Row],[WT-1]:[WT-3]])</f>
        <v>9.383925026</v>
      </c>
    </row>
  </sheetData>
  <phoneticPr fontId="2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workbookViewId="0">
      <selection activeCell="K12" sqref="K12"/>
    </sheetView>
  </sheetViews>
  <sheetFormatPr defaultRowHeight="14" x14ac:dyDescent="0.25"/>
  <cols>
    <col min="1" max="1" width="33.54296875" bestFit="1" customWidth="1"/>
    <col min="2" max="9" width="15.26953125" customWidth="1"/>
    <col min="10" max="10" width="18.26953125" bestFit="1" customWidth="1"/>
  </cols>
  <sheetData>
    <row r="1" spans="1:10" x14ac:dyDescent="0.25">
      <c r="A1" s="1" t="s">
        <v>61</v>
      </c>
      <c r="B1" s="1" t="s">
        <v>12</v>
      </c>
      <c r="C1" s="1" t="s">
        <v>13</v>
      </c>
      <c r="D1" s="1" t="s">
        <v>14</v>
      </c>
      <c r="E1" s="2" t="s">
        <v>0</v>
      </c>
      <c r="F1" s="1" t="s">
        <v>15</v>
      </c>
      <c r="G1" s="1" t="s">
        <v>16</v>
      </c>
      <c r="H1" s="1" t="s">
        <v>17</v>
      </c>
      <c r="I1" s="2" t="s">
        <v>1</v>
      </c>
      <c r="J1" t="s">
        <v>2</v>
      </c>
    </row>
    <row r="2" spans="1:10" x14ac:dyDescent="0.25">
      <c r="A2" s="7" t="s">
        <v>18</v>
      </c>
      <c r="B2" s="3">
        <v>3.26852198677885</v>
      </c>
      <c r="C2" s="3">
        <v>2.4350859985632201</v>
      </c>
      <c r="D2" s="3">
        <v>2.1337143187260499</v>
      </c>
      <c r="E2" s="4">
        <f>AVERAGE(Table43[[#This Row],[KO-1]:[KO-3]])</f>
        <v>2.6124407680227066</v>
      </c>
      <c r="F2" s="8">
        <v>1.9118746579071999</v>
      </c>
      <c r="G2" s="8">
        <v>5.8169189900190101</v>
      </c>
      <c r="H2" s="8">
        <v>1.7734301591981101</v>
      </c>
      <c r="I2" s="4">
        <f>AVERAGE(Table43[[#This Row],[WT-1]:[WT-3]])</f>
        <v>3.1674079357081069</v>
      </c>
    </row>
    <row r="3" spans="1:10" x14ac:dyDescent="0.25">
      <c r="A3" s="7" t="s">
        <v>19</v>
      </c>
      <c r="B3" s="3">
        <v>48.0003847716346</v>
      </c>
      <c r="C3" s="3">
        <v>42.618458596743302</v>
      </c>
      <c r="D3" s="3">
        <v>37.852148862547899</v>
      </c>
      <c r="E3" s="4">
        <f>AVERAGE(Table43[[#This Row],[KO-1]:[KO-3]])</f>
        <v>42.823664076975263</v>
      </c>
      <c r="F3" s="8">
        <v>28.4835186908144</v>
      </c>
      <c r="G3" s="8">
        <v>30.411497944391598</v>
      </c>
      <c r="H3" s="8">
        <v>37.407713431603803</v>
      </c>
      <c r="I3" s="4">
        <f>AVERAGE(Table43[[#This Row],[WT-1]:[WT-3]])</f>
        <v>32.100910022269936</v>
      </c>
    </row>
    <row r="4" spans="1:10" x14ac:dyDescent="0.25">
      <c r="A4" s="7" t="s">
        <v>20</v>
      </c>
      <c r="B4" s="3">
        <v>0.86288124050480797</v>
      </c>
      <c r="C4" s="3">
        <v>0.86065997964559404</v>
      </c>
      <c r="D4" s="3">
        <v>0.82903738469827604</v>
      </c>
      <c r="E4" s="4">
        <f>AVERAGE(Table43[[#This Row],[KO-1]:[KO-3]])</f>
        <v>0.85085953494955924</v>
      </c>
      <c r="F4" s="8">
        <v>0.78606716891572004</v>
      </c>
      <c r="G4" s="8">
        <v>0.90415442264733803</v>
      </c>
      <c r="H4" s="8">
        <v>0.83170057535377395</v>
      </c>
      <c r="I4" s="4">
        <f>AVERAGE(Table43[[#This Row],[WT-1]:[WT-3]])</f>
        <v>0.8406407223056106</v>
      </c>
    </row>
    <row r="5" spans="1:10" x14ac:dyDescent="0.25">
      <c r="A5" s="7" t="s">
        <v>21</v>
      </c>
      <c r="B5" s="3">
        <v>7.4515476754807697</v>
      </c>
      <c r="C5" s="3">
        <v>8.5439582746647496</v>
      </c>
      <c r="D5" s="3">
        <v>7.1148399964080502</v>
      </c>
      <c r="E5" s="4">
        <f>AVERAGE(Table43[[#This Row],[KO-1]:[KO-3]])</f>
        <v>7.7034486488511895</v>
      </c>
      <c r="F5" s="8">
        <v>10.057439406960199</v>
      </c>
      <c r="G5" s="8">
        <v>11.332094786121701</v>
      </c>
      <c r="H5" s="8">
        <v>10.027605594339599</v>
      </c>
      <c r="I5" s="4">
        <f>AVERAGE(Table43[[#This Row],[WT-1]:[WT-3]])</f>
        <v>10.4723799291405</v>
      </c>
    </row>
    <row r="6" spans="1:10" x14ac:dyDescent="0.25">
      <c r="A6" s="7" t="s">
        <v>22</v>
      </c>
      <c r="B6" s="3">
        <v>0.137618759615385</v>
      </c>
      <c r="C6" s="3">
        <v>0.18227003053160901</v>
      </c>
      <c r="D6" s="3">
        <v>0.135381063577586</v>
      </c>
      <c r="E6" s="4">
        <f>AVERAGE(Table43[[#This Row],[KO-1]:[KO-3]])</f>
        <v>0.15175661790819334</v>
      </c>
      <c r="F6" s="8">
        <v>0.14124409303977301</v>
      </c>
      <c r="G6" s="8">
        <v>0.19573843215304201</v>
      </c>
      <c r="H6" s="8">
        <v>0.13894362865566001</v>
      </c>
      <c r="I6" s="4">
        <f>AVERAGE(Table43[[#This Row],[WT-1]:[WT-3]])</f>
        <v>0.15864205128282502</v>
      </c>
    </row>
    <row r="7" spans="1:10" x14ac:dyDescent="0.25">
      <c r="A7" s="7" t="s">
        <v>23</v>
      </c>
      <c r="B7" s="3">
        <v>105.656261706731</v>
      </c>
      <c r="C7" s="3">
        <v>75.575956214080506</v>
      </c>
      <c r="D7" s="3">
        <v>63.996587200670497</v>
      </c>
      <c r="E7" s="4">
        <f>AVERAGE(Table43[[#This Row],[KO-1]:[KO-3]])</f>
        <v>81.742935040494004</v>
      </c>
      <c r="F7" s="8">
        <v>44.948953657670501</v>
      </c>
      <c r="G7" s="8">
        <v>82.314095104562696</v>
      </c>
      <c r="H7" s="8">
        <v>76.025164021226402</v>
      </c>
      <c r="I7" s="4">
        <f>AVERAGE(Table43[[#This Row],[WT-1]:[WT-3]])</f>
        <v>67.762737594486524</v>
      </c>
    </row>
    <row r="8" spans="1:10" x14ac:dyDescent="0.25">
      <c r="A8" s="7" t="s">
        <v>24</v>
      </c>
      <c r="B8" s="3">
        <v>2.59106920072115</v>
      </c>
      <c r="C8" s="3">
        <v>2.4554073886494199</v>
      </c>
      <c r="D8" s="3">
        <v>2.6878454837164698</v>
      </c>
      <c r="E8" s="4">
        <f>AVERAGE(Table43[[#This Row],[KO-1]:[KO-3]])</f>
        <v>2.5781073576956799</v>
      </c>
      <c r="F8" s="8">
        <v>2.3431220075757602</v>
      </c>
      <c r="G8" s="8">
        <v>2.7668319855038002</v>
      </c>
      <c r="H8" s="8">
        <v>2.3413208584905698</v>
      </c>
      <c r="I8" s="4">
        <f>AVERAGE(Table43[[#This Row],[WT-1]:[WT-3]])</f>
        <v>2.48375828385671</v>
      </c>
    </row>
    <row r="9" spans="1:10" x14ac:dyDescent="0.25">
      <c r="A9" s="7" t="s">
        <v>25</v>
      </c>
      <c r="B9" s="3">
        <v>10.489987950721201</v>
      </c>
      <c r="C9" s="3">
        <v>9.5176384518678194</v>
      </c>
      <c r="D9" s="3">
        <v>11.1571928125</v>
      </c>
      <c r="E9" s="4">
        <f>AVERAGE(Table43[[#This Row],[KO-1]:[KO-3]])</f>
        <v>10.388273071696339</v>
      </c>
      <c r="F9" s="8">
        <v>9.1215128906250005</v>
      </c>
      <c r="G9" s="8">
        <v>10.695388847433501</v>
      </c>
      <c r="H9" s="8">
        <v>10.064648944575501</v>
      </c>
      <c r="I9" s="4">
        <f>AVERAGE(Table43[[#This Row],[WT-1]:[WT-3]])</f>
        <v>9.9605168942113327</v>
      </c>
    </row>
    <row r="10" spans="1:10" x14ac:dyDescent="0.25">
      <c r="A10" s="7" t="s">
        <v>26</v>
      </c>
      <c r="B10" s="3">
        <v>82.713731526442302</v>
      </c>
      <c r="C10" s="3">
        <v>108.26087691570901</v>
      </c>
      <c r="D10" s="3">
        <v>83.900157950191598</v>
      </c>
      <c r="E10" s="4">
        <f>AVERAGE(Table43[[#This Row],[KO-1]:[KO-3]])</f>
        <v>91.624922130780973</v>
      </c>
      <c r="F10" s="8">
        <v>38.885118004261003</v>
      </c>
      <c r="G10" s="8">
        <v>27.239268619296599</v>
      </c>
      <c r="H10" s="8">
        <v>50.945969693396201</v>
      </c>
      <c r="I10" s="4">
        <f>AVERAGE(Table43[[#This Row],[WT-1]:[WT-3]])</f>
        <v>39.023452105651266</v>
      </c>
    </row>
    <row r="11" spans="1:10" x14ac:dyDescent="0.25">
      <c r="A11" s="7" t="s">
        <v>27</v>
      </c>
      <c r="B11" s="3">
        <v>37.6880175480769</v>
      </c>
      <c r="C11" s="3">
        <v>87.309572545498099</v>
      </c>
      <c r="D11" s="3">
        <v>46.5201867337165</v>
      </c>
      <c r="E11" s="4">
        <f>AVERAGE(Table43[[#This Row],[KO-1]:[KO-3]])</f>
        <v>57.172592275763833</v>
      </c>
      <c r="F11" s="8">
        <v>54.038828267045503</v>
      </c>
      <c r="G11" s="8">
        <v>43.095380335076001</v>
      </c>
      <c r="H11" s="8">
        <v>56.906950400943401</v>
      </c>
      <c r="I11" s="4">
        <f>AVERAGE(Table43[[#This Row],[WT-1]:[WT-3]])</f>
        <v>51.347053001021635</v>
      </c>
    </row>
    <row r="12" spans="1:10" x14ac:dyDescent="0.25">
      <c r="A12" s="7" t="s">
        <v>28</v>
      </c>
      <c r="B12" s="3">
        <v>10.5856880240385</v>
      </c>
      <c r="C12" s="3">
        <v>9.5293325119731804</v>
      </c>
      <c r="D12" s="3">
        <v>8.4289672018678203</v>
      </c>
      <c r="E12" s="4">
        <f>AVERAGE(Table43[[#This Row],[KO-1]:[KO-3]])</f>
        <v>9.5146625792931676</v>
      </c>
      <c r="F12" s="8">
        <v>6.1119030539772998</v>
      </c>
      <c r="G12" s="8">
        <v>5.11960668726236</v>
      </c>
      <c r="H12" s="8">
        <v>6.2967264787735804</v>
      </c>
      <c r="I12" s="4">
        <f>AVERAGE(Table43[[#This Row],[WT-1]:[WT-3]])</f>
        <v>5.8427454066710807</v>
      </c>
    </row>
    <row r="13" spans="1:10" x14ac:dyDescent="0.25">
      <c r="A13" s="7" t="s">
        <v>29</v>
      </c>
      <c r="B13" s="3">
        <v>6.3536427403846103</v>
      </c>
      <c r="C13" s="3">
        <v>3.0485805783046001</v>
      </c>
      <c r="D13" s="3">
        <v>5.7587034195402298</v>
      </c>
      <c r="E13" s="4">
        <f>AVERAGE(Table43[[#This Row],[KO-1]:[KO-3]])</f>
        <v>5.0536422460764792</v>
      </c>
      <c r="F13" s="8">
        <v>2.2413389772727301</v>
      </c>
      <c r="G13" s="8">
        <v>1.9805089983365001</v>
      </c>
      <c r="H13" s="8">
        <v>2.53336980660377</v>
      </c>
      <c r="I13" s="4">
        <f>AVERAGE(Table43[[#This Row],[WT-1]:[WT-3]])</f>
        <v>2.2517392607376667</v>
      </c>
    </row>
    <row r="14" spans="1:10" x14ac:dyDescent="0.25">
      <c r="A14" s="7" t="s">
        <v>30</v>
      </c>
      <c r="B14" s="3">
        <v>11.912024722355801</v>
      </c>
      <c r="C14" s="3">
        <v>10.385213581178199</v>
      </c>
      <c r="D14" s="3">
        <v>11.288511809147501</v>
      </c>
      <c r="E14" s="4">
        <f>AVERAGE(Table43[[#This Row],[KO-1]:[KO-3]])</f>
        <v>11.1952500375605</v>
      </c>
      <c r="F14" s="8">
        <v>11.5189975651042</v>
      </c>
      <c r="G14" s="8">
        <v>10.3108152970532</v>
      </c>
      <c r="H14" s="8">
        <v>9.9183508679245307</v>
      </c>
      <c r="I14" s="4">
        <f>AVERAGE(Table43[[#This Row],[WT-1]:[WT-3]])</f>
        <v>10.582721243360643</v>
      </c>
    </row>
    <row r="15" spans="1:10" x14ac:dyDescent="0.25">
      <c r="A15" s="7" t="s">
        <v>31</v>
      </c>
      <c r="B15" s="3">
        <v>85.380348858173093</v>
      </c>
      <c r="C15" s="3">
        <v>73.515120569923397</v>
      </c>
      <c r="D15" s="3">
        <v>72.593680531609195</v>
      </c>
      <c r="E15" s="4">
        <f>AVERAGE(Table43[[#This Row],[KO-1]:[KO-3]])</f>
        <v>77.163049986568566</v>
      </c>
      <c r="F15" s="8">
        <v>70.310169472064402</v>
      </c>
      <c r="G15" s="8">
        <v>66.932541480513294</v>
      </c>
      <c r="H15" s="8">
        <v>62.142284752358499</v>
      </c>
      <c r="I15" s="4">
        <f>AVERAGE(Table43[[#This Row],[WT-1]:[WT-3]])</f>
        <v>66.461665234978724</v>
      </c>
    </row>
    <row r="16" spans="1:10" x14ac:dyDescent="0.25">
      <c r="A16" s="7" t="s">
        <v>32</v>
      </c>
      <c r="B16" s="3">
        <v>16.282091466346198</v>
      </c>
      <c r="C16" s="3">
        <v>12.579906800766301</v>
      </c>
      <c r="D16" s="3">
        <v>11.0920182986111</v>
      </c>
      <c r="E16" s="4">
        <f>AVERAGE(Table43[[#This Row],[KO-1]:[KO-3]])</f>
        <v>13.318005521907866</v>
      </c>
      <c r="F16" s="8">
        <v>11.198892428977301</v>
      </c>
      <c r="G16" s="8">
        <v>9.8922773312737604</v>
      </c>
      <c r="H16" s="8">
        <v>9.4090814304245303</v>
      </c>
      <c r="I16" s="4">
        <f>AVERAGE(Table43[[#This Row],[WT-1]:[WT-3]])</f>
        <v>10.166750396891864</v>
      </c>
    </row>
    <row r="17" spans="1:9" x14ac:dyDescent="0.25">
      <c r="A17" s="7" t="s">
        <v>33</v>
      </c>
      <c r="B17" s="3">
        <v>108.02957728365401</v>
      </c>
      <c r="C17" s="3">
        <v>103.57092723898501</v>
      </c>
      <c r="D17" s="3">
        <v>89.830302322796001</v>
      </c>
      <c r="E17" s="4">
        <f>AVERAGE(Table43[[#This Row],[KO-1]:[KO-3]])</f>
        <v>100.47693561514501</v>
      </c>
      <c r="F17" s="8">
        <v>38.245985535038002</v>
      </c>
      <c r="G17" s="8">
        <v>34.453535182984801</v>
      </c>
      <c r="H17" s="8">
        <v>43.759299091981099</v>
      </c>
      <c r="I17" s="4">
        <f>AVERAGE(Table43[[#This Row],[WT-1]:[WT-3]])</f>
        <v>38.819606603334627</v>
      </c>
    </row>
    <row r="18" spans="1:9" x14ac:dyDescent="0.25">
      <c r="A18" s="7" t="s">
        <v>34</v>
      </c>
      <c r="B18">
        <v>271.98016562499998</v>
      </c>
      <c r="C18">
        <v>220.721264248084</v>
      </c>
      <c r="D18">
        <v>233.627602969349</v>
      </c>
      <c r="E18" s="4">
        <f>AVERAGE(Table43[[#This Row],[KO-1]:[KO-3]])</f>
        <v>242.10967761414432</v>
      </c>
      <c r="F18" s="8">
        <v>103.50858723958299</v>
      </c>
      <c r="G18" s="8">
        <v>92.856328624049397</v>
      </c>
      <c r="H18" s="8">
        <v>114.181282665094</v>
      </c>
      <c r="I18" s="4">
        <f>AVERAGE(Table43[[#This Row],[WT-1]:[WT-3]])</f>
        <v>103.51539950957546</v>
      </c>
    </row>
    <row r="19" spans="1:9" x14ac:dyDescent="0.25">
      <c r="A19" s="7" t="s">
        <v>35</v>
      </c>
      <c r="B19">
        <v>80.027544591346</v>
      </c>
      <c r="C19">
        <v>74.937067049808405</v>
      </c>
      <c r="D19">
        <v>55.3564946000958</v>
      </c>
      <c r="E19" s="4">
        <f>AVERAGE(Table43[[#This Row],[KO-1]:[KO-3]])</f>
        <v>70.107035413750069</v>
      </c>
      <c r="F19" s="8">
        <v>38.264683250472999</v>
      </c>
      <c r="G19" s="8">
        <v>39.291256475760498</v>
      </c>
      <c r="H19" s="8">
        <v>36.459199693396201</v>
      </c>
      <c r="I19" s="4">
        <f>AVERAGE(Table43[[#This Row],[WT-1]:[WT-3]])</f>
        <v>38.005046473209902</v>
      </c>
    </row>
    <row r="20" spans="1:9" x14ac:dyDescent="0.25">
      <c r="A20" s="7" t="s">
        <v>60</v>
      </c>
      <c r="B20">
        <v>142.71490216346101</v>
      </c>
      <c r="C20">
        <v>128.83617935823801</v>
      </c>
      <c r="D20">
        <v>105.08637670019201</v>
      </c>
      <c r="E20" s="4">
        <f>AVERAGE(Table43[[#This Row],[KO-1]:[KO-3]])</f>
        <v>125.54581940729702</v>
      </c>
      <c r="F20" s="8">
        <v>51.933238754735001</v>
      </c>
      <c r="G20" s="8">
        <v>69.560315910171099</v>
      </c>
      <c r="H20" s="8">
        <v>67.248065648584898</v>
      </c>
      <c r="I20" s="4">
        <f>AVERAGE(Table43[[#This Row],[WT-1]:[WT-3]])</f>
        <v>62.91387343783034</v>
      </c>
    </row>
    <row r="21" spans="1:9" x14ac:dyDescent="0.25">
      <c r="A21" s="7" t="s">
        <v>36</v>
      </c>
      <c r="B21">
        <v>162.80559951923101</v>
      </c>
      <c r="C21">
        <v>184.77488206417601</v>
      </c>
      <c r="D21">
        <v>138.96040289750999</v>
      </c>
      <c r="E21" s="4">
        <f>AVERAGE(Table43[[#This Row],[KO-1]:[KO-3]])</f>
        <v>162.18029482697236</v>
      </c>
      <c r="F21" s="8">
        <v>93.199791311553</v>
      </c>
      <c r="G21" s="8">
        <v>93.819729598384001</v>
      </c>
      <c r="H21" s="8">
        <v>96.722914563679296</v>
      </c>
      <c r="I21" s="4">
        <f>AVERAGE(Table43[[#This Row],[WT-1]:[WT-3]])</f>
        <v>94.58081182453877</v>
      </c>
    </row>
    <row r="22" spans="1:9" x14ac:dyDescent="0.25">
      <c r="A22" s="7" t="s">
        <v>37</v>
      </c>
      <c r="B22">
        <v>2.1583053233173102</v>
      </c>
      <c r="C22">
        <v>2.0936792648467399</v>
      </c>
      <c r="D22">
        <v>2.2720075766283498</v>
      </c>
      <c r="E22" s="4">
        <f>AVERAGE(Table43[[#This Row],[KO-1]:[KO-3]])</f>
        <v>2.1746640549307998</v>
      </c>
      <c r="F22" s="8">
        <v>2.1091884540719699</v>
      </c>
      <c r="G22" s="8">
        <v>2.1671562107889701</v>
      </c>
      <c r="H22" s="8">
        <v>2.1310389905660401</v>
      </c>
      <c r="I22" s="4">
        <f>AVERAGE(Table43[[#This Row],[WT-1]:[WT-3]])</f>
        <v>2.1357945518089934</v>
      </c>
    </row>
    <row r="23" spans="1:9" x14ac:dyDescent="0.25">
      <c r="A23" s="7" t="s">
        <v>38</v>
      </c>
      <c r="B23">
        <v>1.42286734975962</v>
      </c>
      <c r="C23">
        <v>1.32903005028736</v>
      </c>
      <c r="D23">
        <v>1.6003764655172401</v>
      </c>
      <c r="E23" s="4">
        <f>AVERAGE(Table43[[#This Row],[KO-1]:[KO-3]])</f>
        <v>1.4507579551880732</v>
      </c>
      <c r="F23" s="8">
        <v>1.4357855066287899</v>
      </c>
      <c r="G23" s="8">
        <v>1.40691194391635</v>
      </c>
      <c r="H23" s="8">
        <v>1.42010113207547</v>
      </c>
      <c r="I23" s="4">
        <f>AVERAGE(Table43[[#This Row],[WT-1]:[WT-3]])</f>
        <v>1.4209328608735365</v>
      </c>
    </row>
    <row r="24" spans="1:9" x14ac:dyDescent="0.25">
      <c r="A24" s="7" t="s">
        <v>39</v>
      </c>
      <c r="B24">
        <v>357.17278653846199</v>
      </c>
      <c r="C24">
        <v>415.03982171934899</v>
      </c>
      <c r="D24">
        <v>462.45339535440598</v>
      </c>
      <c r="E24" s="4">
        <f>AVERAGE(Table43[[#This Row],[KO-1]:[KO-3]])</f>
        <v>411.55533453740571</v>
      </c>
      <c r="F24" s="8">
        <v>380.19278906250003</v>
      </c>
      <c r="G24" s="8">
        <v>415.26615601235699</v>
      </c>
      <c r="H24" s="8">
        <v>439.35215872641498</v>
      </c>
      <c r="I24" s="4">
        <f>AVERAGE(Table43[[#This Row],[WT-1]:[WT-3]])</f>
        <v>411.60370126709063</v>
      </c>
    </row>
    <row r="25" spans="1:9" x14ac:dyDescent="0.25">
      <c r="A25" s="7" t="s">
        <v>40</v>
      </c>
      <c r="B25">
        <v>0.53505191322115397</v>
      </c>
      <c r="C25">
        <v>0.64007463314176205</v>
      </c>
      <c r="D25">
        <v>0.758272197677203</v>
      </c>
      <c r="E25" s="4">
        <f>AVERAGE(Table43[[#This Row],[KO-1]:[KO-3]])</f>
        <v>0.64446624801337293</v>
      </c>
      <c r="F25" s="8">
        <v>0.58309195052083296</v>
      </c>
      <c r="G25" s="8">
        <v>0.59214987012832698</v>
      </c>
      <c r="H25" s="8">
        <v>0.66971382582547201</v>
      </c>
      <c r="I25" s="4">
        <f>AVERAGE(Table43[[#This Row],[WT-1]:[WT-3]])</f>
        <v>0.61498521549154395</v>
      </c>
    </row>
    <row r="26" spans="1:9" x14ac:dyDescent="0.25">
      <c r="A26" s="7" t="s">
        <v>41</v>
      </c>
      <c r="B26">
        <v>624.64099423076902</v>
      </c>
      <c r="C26">
        <v>662.68304142720297</v>
      </c>
      <c r="D26">
        <v>709.90621000957901</v>
      </c>
      <c r="E26" s="4">
        <f>AVERAGE(Table43[[#This Row],[KO-1]:[KO-3]])</f>
        <v>665.743415222517</v>
      </c>
      <c r="F26" s="8">
        <v>641.501663352273</v>
      </c>
      <c r="G26" s="8">
        <v>619.50318405418204</v>
      </c>
      <c r="H26" s="8">
        <v>657.46034540094297</v>
      </c>
      <c r="I26" s="4">
        <f>AVERAGE(Table43[[#This Row],[WT-1]:[WT-3]])</f>
        <v>639.48839760246608</v>
      </c>
    </row>
    <row r="27" spans="1:9" x14ac:dyDescent="0.25">
      <c r="A27" s="7" t="s">
        <v>42</v>
      </c>
      <c r="B27">
        <v>0.45801839170673098</v>
      </c>
      <c r="C27">
        <v>0.44988726592432998</v>
      </c>
      <c r="D27">
        <v>0.64682373982279695</v>
      </c>
      <c r="E27" s="4">
        <f>AVERAGE(Table43[[#This Row],[KO-1]:[KO-3]])</f>
        <v>0.51824313248461928</v>
      </c>
      <c r="F27" s="8">
        <v>0.39519859268465901</v>
      </c>
      <c r="G27" s="8">
        <v>0.45830173716729999</v>
      </c>
      <c r="H27" s="8">
        <v>0.51018104374999995</v>
      </c>
      <c r="I27" s="4">
        <f>AVERAGE(Table43[[#This Row],[WT-1]:[WT-3]])</f>
        <v>0.45456045786731963</v>
      </c>
    </row>
    <row r="28" spans="1:9" x14ac:dyDescent="0.25">
      <c r="A28" s="7" t="s">
        <v>43</v>
      </c>
      <c r="B28">
        <v>2085.94225841346</v>
      </c>
      <c r="C28">
        <v>2085.2112835249</v>
      </c>
      <c r="D28">
        <v>2201.76186901341</v>
      </c>
      <c r="E28" s="4">
        <f>AVERAGE(Table43[[#This Row],[KO-1]:[KO-3]])</f>
        <v>2124.3051369839231</v>
      </c>
      <c r="F28" s="8">
        <v>2002.0374928977301</v>
      </c>
      <c r="G28" s="8">
        <v>1866.9548883079799</v>
      </c>
      <c r="H28" s="8">
        <v>1816.2568632075499</v>
      </c>
      <c r="I28" s="4">
        <f>AVERAGE(Table43[[#This Row],[WT-1]:[WT-3]])</f>
        <v>1895.0830814710869</v>
      </c>
    </row>
    <row r="29" spans="1:9" x14ac:dyDescent="0.25">
      <c r="A29" s="7" t="s">
        <v>44</v>
      </c>
      <c r="B29">
        <v>0.29250187872596201</v>
      </c>
      <c r="C29">
        <v>0.29851877310823799</v>
      </c>
      <c r="D29">
        <v>0.33131334554597702</v>
      </c>
      <c r="E29" s="4">
        <f>AVERAGE(Table43[[#This Row],[KO-1]:[KO-3]])</f>
        <v>0.30744466579339236</v>
      </c>
      <c r="F29" s="8">
        <v>0.29950486339962101</v>
      </c>
      <c r="G29" s="8">
        <v>0.23999397076996201</v>
      </c>
      <c r="H29" s="8">
        <v>0.233585308726415</v>
      </c>
      <c r="I29" s="4">
        <f>AVERAGE(Table43[[#This Row],[WT-1]:[WT-3]])</f>
        <v>0.25769471429866603</v>
      </c>
    </row>
    <row r="30" spans="1:9" x14ac:dyDescent="0.25">
      <c r="A30" s="7" t="s">
        <v>45</v>
      </c>
      <c r="B30">
        <v>0.60518856802884602</v>
      </c>
      <c r="C30">
        <v>0.653268787715517</v>
      </c>
      <c r="D30">
        <v>0.76048406716953998</v>
      </c>
      <c r="E30" s="4">
        <f>AVERAGE(Table43[[#This Row],[KO-1]:[KO-3]])</f>
        <v>0.67298047430463426</v>
      </c>
      <c r="F30" s="8">
        <v>0.60576411825284104</v>
      </c>
      <c r="G30" s="8">
        <v>0.42603207295627399</v>
      </c>
      <c r="H30" s="8">
        <v>0.47414190094339598</v>
      </c>
      <c r="I30" s="4">
        <f>AVERAGE(Table43[[#This Row],[WT-1]:[WT-3]])</f>
        <v>0.5019793640508371</v>
      </c>
    </row>
    <row r="31" spans="1:9" x14ac:dyDescent="0.25">
      <c r="A31" s="7" t="s">
        <v>46</v>
      </c>
      <c r="B31">
        <v>6.7005739242788502</v>
      </c>
      <c r="C31">
        <v>6.6561157171934902</v>
      </c>
      <c r="D31">
        <v>6.8944741127873597</v>
      </c>
      <c r="E31" s="4">
        <f>AVERAGE(Table43[[#This Row],[KO-1]:[KO-3]])</f>
        <v>6.7503879180865667</v>
      </c>
      <c r="F31" s="8">
        <v>6.3097393536931801</v>
      </c>
      <c r="G31" s="8">
        <v>6.61822913973384</v>
      </c>
      <c r="H31" s="8">
        <v>6.0862994681603801</v>
      </c>
      <c r="I31" s="4">
        <f>AVERAGE(Table43[[#This Row],[WT-1]:[WT-3]])</f>
        <v>6.3380893205291331</v>
      </c>
    </row>
    <row r="32" spans="1:9" x14ac:dyDescent="0.25">
      <c r="A32" s="7" t="s">
        <v>47</v>
      </c>
      <c r="B32">
        <v>24.393247932692301</v>
      </c>
      <c r="C32">
        <v>28.206473563218399</v>
      </c>
      <c r="D32">
        <v>29.5428592911877</v>
      </c>
      <c r="E32" s="4">
        <f>AVERAGE(Table43[[#This Row],[KO-1]:[KO-3]])</f>
        <v>27.380860262366131</v>
      </c>
      <c r="F32" s="8">
        <v>19.0129170691288</v>
      </c>
      <c r="G32" s="8">
        <v>21.6609349928707</v>
      </c>
      <c r="H32" s="8">
        <v>22.623310106132099</v>
      </c>
      <c r="I32" s="4">
        <f>AVERAGE(Table43[[#This Row],[WT-1]:[WT-3]])</f>
        <v>21.099054056043865</v>
      </c>
    </row>
    <row r="33" spans="1:9" x14ac:dyDescent="0.25">
      <c r="A33" s="7" t="s">
        <v>48</v>
      </c>
      <c r="B33">
        <v>8.4419181454326893</v>
      </c>
      <c r="C33">
        <v>8.4800813793103398</v>
      </c>
      <c r="D33">
        <v>8.4494389870689695</v>
      </c>
      <c r="E33" s="4">
        <f>AVERAGE(Table43[[#This Row],[KO-1]:[KO-3]])</f>
        <v>8.4571461706040001</v>
      </c>
      <c r="F33" s="8">
        <v>8.2717578906250004</v>
      </c>
      <c r="G33" s="8">
        <v>8.4011762072243403</v>
      </c>
      <c r="H33" s="8">
        <v>8.3082351450471705</v>
      </c>
      <c r="I33" s="4">
        <f>AVERAGE(Table43[[#This Row],[WT-1]:[WT-3]])</f>
        <v>8.3270564142988377</v>
      </c>
    </row>
    <row r="34" spans="1:9" x14ac:dyDescent="0.25">
      <c r="A34" s="7" t="s">
        <v>49</v>
      </c>
      <c r="B34">
        <v>5.9628460733173103</v>
      </c>
      <c r="C34">
        <v>6.2317165828544097</v>
      </c>
      <c r="D34">
        <v>6.30775846144636</v>
      </c>
      <c r="E34" s="4">
        <f>AVERAGE(Table43[[#This Row],[KO-1]:[KO-3]])</f>
        <v>6.1674403725393603</v>
      </c>
      <c r="F34" s="8">
        <v>4.8718280527935596</v>
      </c>
      <c r="G34" s="8">
        <v>5.0515637820817503</v>
      </c>
      <c r="H34" s="8">
        <v>4.97693469457547</v>
      </c>
      <c r="I34" s="4">
        <f>AVERAGE(Table43[[#This Row],[WT-1]:[WT-3]])</f>
        <v>4.9667755098169266</v>
      </c>
    </row>
    <row r="35" spans="1:9" x14ac:dyDescent="0.25">
      <c r="A35" s="7" t="s">
        <v>50</v>
      </c>
      <c r="B35">
        <v>8.18478327884615E-2</v>
      </c>
      <c r="C35">
        <v>8.3406996527777805E-2</v>
      </c>
      <c r="D35">
        <v>7.2019468917624493E-2</v>
      </c>
      <c r="E35" s="4">
        <f>AVERAGE(Table43[[#This Row],[KO-1]:[KO-3]])</f>
        <v>7.9091432744621271E-2</v>
      </c>
      <c r="F35" s="8">
        <v>3.1974284232954599E-2</v>
      </c>
      <c r="G35" s="8">
        <v>4.1103088830798502E-2</v>
      </c>
      <c r="H35" s="8">
        <v>3.6314803962264101E-2</v>
      </c>
      <c r="I35" s="4">
        <f>AVERAGE(Table43[[#This Row],[WT-1]:[WT-3]])</f>
        <v>3.6464059008672396E-2</v>
      </c>
    </row>
    <row r="36" spans="1:9" x14ac:dyDescent="0.25">
      <c r="A36" s="7" t="s">
        <v>51</v>
      </c>
      <c r="B36">
        <v>7.2801658581730804</v>
      </c>
      <c r="C36">
        <v>8.4784082303639803</v>
      </c>
      <c r="D36">
        <v>12.608384470785399</v>
      </c>
      <c r="E36" s="4">
        <f>AVERAGE(Table43[[#This Row],[KO-1]:[KO-3]])</f>
        <v>9.4556528531074857</v>
      </c>
      <c r="F36" s="8">
        <v>13.1675429332386</v>
      </c>
      <c r="G36" s="8">
        <v>10.892219575807999</v>
      </c>
      <c r="H36" s="8">
        <v>10.0067839162736</v>
      </c>
      <c r="I36" s="4">
        <f>AVERAGE(Table43[[#This Row],[WT-1]:[WT-3]])</f>
        <v>11.355515475106733</v>
      </c>
    </row>
    <row r="37" spans="1:9" x14ac:dyDescent="0.25">
      <c r="A37" s="7" t="s">
        <v>52</v>
      </c>
      <c r="B37">
        <v>282.17900661057701</v>
      </c>
      <c r="C37">
        <v>252.859029214559</v>
      </c>
      <c r="D37">
        <v>305.83508165708798</v>
      </c>
      <c r="E37" s="4">
        <f>AVERAGE(Table43[[#This Row],[KO-1]:[KO-3]])</f>
        <v>280.29103916074132</v>
      </c>
      <c r="F37" s="8">
        <v>355.56422348484898</v>
      </c>
      <c r="G37" s="8">
        <v>256.74321613593202</v>
      </c>
      <c r="H37" s="8">
        <v>245.102476533019</v>
      </c>
      <c r="I37" s="4">
        <f>AVERAGE(Table43[[#This Row],[WT-1]:[WT-3]])</f>
        <v>285.80330538459998</v>
      </c>
    </row>
    <row r="38" spans="1:9" x14ac:dyDescent="0.25">
      <c r="A38" s="7" t="s">
        <v>53</v>
      </c>
      <c r="B38">
        <v>24.590908653846199</v>
      </c>
      <c r="C38">
        <v>20.393205184387</v>
      </c>
      <c r="D38">
        <v>34.541548419540199</v>
      </c>
      <c r="E38" s="4">
        <f>AVERAGE(Table43[[#This Row],[KO-1]:[KO-3]])</f>
        <v>26.508554085924469</v>
      </c>
      <c r="F38" s="8">
        <v>34.465938020833299</v>
      </c>
      <c r="G38" s="8">
        <v>22.201663022813701</v>
      </c>
      <c r="H38" s="8">
        <v>27.687978974056598</v>
      </c>
      <c r="I38" s="4">
        <f>AVERAGE(Table43[[#This Row],[WT-1]:[WT-3]])</f>
        <v>28.118526672567867</v>
      </c>
    </row>
    <row r="39" spans="1:9" x14ac:dyDescent="0.25">
      <c r="A39" s="7" t="s">
        <v>54</v>
      </c>
      <c r="B39">
        <v>2.5374252572115399</v>
      </c>
      <c r="C39">
        <v>2.6745786590038301</v>
      </c>
      <c r="D39">
        <v>2.92223319683908</v>
      </c>
      <c r="E39" s="4">
        <f>AVERAGE(Table43[[#This Row],[KO-1]:[KO-3]])</f>
        <v>2.7114123710181501</v>
      </c>
      <c r="F39" s="8">
        <v>3.2285518158143902</v>
      </c>
      <c r="G39" s="8">
        <v>3.2116080548954402</v>
      </c>
      <c r="H39" s="8">
        <v>2.7121061910377402</v>
      </c>
      <c r="I39" s="4">
        <f>AVERAGE(Table43[[#This Row],[WT-1]:[WT-3]])</f>
        <v>3.0507553539158572</v>
      </c>
    </row>
    <row r="40" spans="1:9" x14ac:dyDescent="0.25">
      <c r="A40" s="7" t="s">
        <v>55</v>
      </c>
      <c r="B40">
        <v>190.22312286057601</v>
      </c>
      <c r="C40">
        <v>197.025403376437</v>
      </c>
      <c r="D40">
        <v>153.428265205939</v>
      </c>
      <c r="E40" s="4">
        <f>AVERAGE(Table43[[#This Row],[KO-1]:[KO-3]])</f>
        <v>180.22559714765066</v>
      </c>
      <c r="F40" s="8">
        <v>345.23525414299201</v>
      </c>
      <c r="G40" s="8">
        <v>487.67976627851698</v>
      </c>
      <c r="H40" s="8">
        <v>457.03562617924501</v>
      </c>
      <c r="I40" s="4">
        <f>AVERAGE(Table43[[#This Row],[WT-1]:[WT-3]])</f>
        <v>429.983548866918</v>
      </c>
    </row>
    <row r="41" spans="1:9" x14ac:dyDescent="0.25">
      <c r="A41" s="7" t="s">
        <v>56</v>
      </c>
      <c r="B41">
        <v>2.7484933966346201</v>
      </c>
      <c r="C41">
        <v>4.6887868223180096</v>
      </c>
      <c r="D41">
        <v>4.6063353101053597</v>
      </c>
      <c r="E41" s="4">
        <f>AVERAGE(Table43[[#This Row],[KO-1]:[KO-3]])</f>
        <v>4.0145385096859965</v>
      </c>
      <c r="F41" s="8">
        <v>6.3736826680871204</v>
      </c>
      <c r="G41" s="8">
        <v>9.4607123265209108</v>
      </c>
      <c r="H41" s="8">
        <v>4.2813687405660401</v>
      </c>
      <c r="I41" s="4">
        <f>AVERAGE(Table43[[#This Row],[WT-1]:[WT-3]])</f>
        <v>6.7052545783913571</v>
      </c>
    </row>
    <row r="42" spans="1:9" x14ac:dyDescent="0.25">
      <c r="A42" s="7" t="s">
        <v>57</v>
      </c>
      <c r="B42">
        <v>2.6773825000000002</v>
      </c>
      <c r="C42">
        <v>4.3869037428160897</v>
      </c>
      <c r="D42">
        <v>4.09653022389847</v>
      </c>
      <c r="E42" s="4">
        <f>AVERAGE(Table43[[#This Row],[KO-1]:[KO-3]])</f>
        <v>3.7202721555715201</v>
      </c>
      <c r="F42" s="8">
        <v>6.0062288020833297</v>
      </c>
      <c r="G42" s="8">
        <v>8.9551646744296605</v>
      </c>
      <c r="H42" s="8">
        <v>4.0888688832547198</v>
      </c>
      <c r="I42" s="4">
        <f>AVERAGE(Table43[[#This Row],[WT-1]:[WT-3]])</f>
        <v>6.3500874532559033</v>
      </c>
    </row>
    <row r="43" spans="1:9" x14ac:dyDescent="0.25">
      <c r="A43" s="7" t="s">
        <v>58</v>
      </c>
      <c r="B43">
        <v>32.808705661057701</v>
      </c>
      <c r="C43">
        <v>35.691633117816103</v>
      </c>
      <c r="D43">
        <v>39.7962121048851</v>
      </c>
      <c r="E43" s="4">
        <f>AVERAGE(Table43[[#This Row],[KO-1]:[KO-3]])</f>
        <v>36.098850294586306</v>
      </c>
      <c r="F43" s="8">
        <v>36.3743686908144</v>
      </c>
      <c r="G43" s="8">
        <v>39.178418702471497</v>
      </c>
      <c r="H43" s="8">
        <v>35.736186474056602</v>
      </c>
      <c r="I43" s="4">
        <f>AVERAGE(Table43[[#This Row],[WT-1]:[WT-3]])</f>
        <v>37.096324622447497</v>
      </c>
    </row>
    <row r="44" spans="1:9" x14ac:dyDescent="0.25">
      <c r="A44" s="7" t="s">
        <v>59</v>
      </c>
      <c r="B44">
        <v>57.1091018629808</v>
      </c>
      <c r="C44">
        <v>54.263550694444397</v>
      </c>
      <c r="D44">
        <v>64.616153160919495</v>
      </c>
      <c r="E44" s="4">
        <f>AVERAGE(Table43[[#This Row],[KO-1]:[KO-3]])</f>
        <v>58.662935239448224</v>
      </c>
      <c r="F44" s="8">
        <v>59.013451420454601</v>
      </c>
      <c r="G44" s="8">
        <v>69.396003208174903</v>
      </c>
      <c r="H44" s="8">
        <v>61.807337122641499</v>
      </c>
      <c r="I44" s="4">
        <f>AVERAGE(Table43[[#This Row],[WT-1]:[WT-3]])</f>
        <v>63.405597250423661</v>
      </c>
    </row>
  </sheetData>
  <phoneticPr fontId="2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NEFA</vt:lpstr>
      <vt:lpstr>Central carbon metabolism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2021-09-24T02:14:27Z</dcterms:modified>
</cp:coreProperties>
</file>